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chmarcleparishcouncil-my.sharepoint.com/personal/parishclerk_muchmarcleparishcouncil_gov_uk/Documents/Documents/MMPC/Financial/Accounts 2023-24/Cashbook 23-24/"/>
    </mc:Choice>
  </mc:AlternateContent>
  <xr:revisionPtr revIDLastSave="1739" documentId="10_ncr:40000_{E2A41FD6-DEF7-4410-848C-5CBB4CD8AD1B}" xr6:coauthVersionLast="47" xr6:coauthVersionMax="47" xr10:uidLastSave="{A72027E7-032C-49BE-83AC-4BD44B5F14FB}"/>
  <bookViews>
    <workbookView xWindow="-120" yWindow="-120" windowWidth="19905" windowHeight="11160" xr2:uid="{00000000-000D-0000-FFFF-FFFF00000000}"/>
  </bookViews>
  <sheets>
    <sheet name="CASHBOOK 23-24" sheetId="1" r:id="rId1"/>
    <sheet name="Instant Access" sheetId="3" r:id="rId2"/>
    <sheet name="Reserves" sheetId="4" r:id="rId3"/>
    <sheet name="Business Bank Instant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G16" i="4"/>
  <c r="S79" i="1"/>
  <c r="H79" i="1"/>
  <c r="F79" i="1"/>
  <c r="AM79" i="1"/>
  <c r="AL79" i="1"/>
  <c r="AT79" i="1"/>
  <c r="AR79" i="1"/>
  <c r="V79" i="1"/>
  <c r="M79" i="1"/>
  <c r="R79" i="1"/>
  <c r="K79" i="1"/>
  <c r="L79" i="1"/>
  <c r="Q79" i="1"/>
  <c r="Y79" i="1"/>
  <c r="Z79" i="1"/>
  <c r="AA79" i="1"/>
  <c r="AB79" i="1"/>
  <c r="AC79" i="1"/>
  <c r="AD79" i="1"/>
  <c r="AE79" i="1"/>
  <c r="AI79" i="1"/>
  <c r="AG79" i="1"/>
  <c r="AG80" i="1" s="1"/>
  <c r="AF79" i="1"/>
  <c r="AJ79" i="1"/>
  <c r="X79" i="1"/>
  <c r="W79" i="1"/>
  <c r="U79" i="1"/>
  <c r="T79" i="1"/>
  <c r="O79" i="1"/>
  <c r="M80" i="1"/>
  <c r="AM7" i="1" l="1"/>
  <c r="AQ79" i="1"/>
  <c r="AN79" i="1"/>
  <c r="AO79" i="1"/>
  <c r="AI80" i="1" l="1"/>
  <c r="AS79" i="1"/>
  <c r="AF80" i="1"/>
  <c r="AE80" i="1"/>
  <c r="AD80" i="1"/>
  <c r="AC80" i="1"/>
  <c r="AB80" i="1"/>
  <c r="AA80" i="1"/>
  <c r="Z80" i="1"/>
  <c r="Y80" i="1"/>
  <c r="X80" i="1"/>
  <c r="V80" i="1"/>
  <c r="U80" i="1"/>
  <c r="T80" i="1"/>
  <c r="S80" i="1"/>
  <c r="R80" i="1"/>
  <c r="Q80" i="1"/>
  <c r="W80" i="1"/>
  <c r="O80" i="1"/>
  <c r="P79" i="1"/>
  <c r="AK79" i="1" s="1"/>
  <c r="L80" i="1"/>
  <c r="K80" i="1"/>
  <c r="P80" i="1" l="1"/>
  <c r="AM80" i="1" l="1"/>
  <c r="AJ80" i="1"/>
</calcChain>
</file>

<file path=xl/sharedStrings.xml><?xml version="1.0" encoding="utf-8"?>
<sst xmlns="http://schemas.openxmlformats.org/spreadsheetml/2006/main" count="434" uniqueCount="236">
  <si>
    <t xml:space="preserve">Much Marcle Parish Council </t>
  </si>
  <si>
    <t>Cashbook 2023-24</t>
  </si>
  <si>
    <t>Transaction Details</t>
  </si>
  <si>
    <t>Date</t>
  </si>
  <si>
    <t>Transaction</t>
  </si>
  <si>
    <t>Supplier/Customer</t>
  </si>
  <si>
    <t>Description</t>
  </si>
  <si>
    <t>Minute</t>
  </si>
  <si>
    <t>Receipt</t>
  </si>
  <si>
    <t>Payment</t>
  </si>
  <si>
    <t>Payments</t>
  </si>
  <si>
    <t>Clerks Expenses</t>
  </si>
  <si>
    <t>Audit</t>
  </si>
  <si>
    <t>ICO</t>
  </si>
  <si>
    <t>Computer/ Antiviral</t>
  </si>
  <si>
    <t>Hall Hire/ Meeting Costs</t>
  </si>
  <si>
    <t>Insurance</t>
  </si>
  <si>
    <t>Payroll Fees</t>
  </si>
  <si>
    <t>Bank Fees</t>
  </si>
  <si>
    <t>Website</t>
  </si>
  <si>
    <t>Repairs</t>
  </si>
  <si>
    <t>Footpaths/ trees</t>
  </si>
  <si>
    <t>Training</t>
  </si>
  <si>
    <t>Defibrillator Costs</t>
  </si>
  <si>
    <t>NDP</t>
  </si>
  <si>
    <t>Projects and Community</t>
  </si>
  <si>
    <t>Election Costs</t>
  </si>
  <si>
    <t>VAT</t>
  </si>
  <si>
    <t>Total Expenditure</t>
  </si>
  <si>
    <t xml:space="preserve">Jubilee </t>
  </si>
  <si>
    <t>Receipts</t>
  </si>
  <si>
    <t>Precept</t>
  </si>
  <si>
    <t>VAT refund</t>
  </si>
  <si>
    <t>Donations</t>
  </si>
  <si>
    <t>Other</t>
  </si>
  <si>
    <t>Total Income</t>
  </si>
  <si>
    <t>Budget</t>
  </si>
  <si>
    <t>Reserve</t>
  </si>
  <si>
    <t>Q1</t>
  </si>
  <si>
    <t>01.04.2023</t>
  </si>
  <si>
    <t>BBF</t>
  </si>
  <si>
    <t>Clerks Salary</t>
  </si>
  <si>
    <t>Subscriptions/ HALC</t>
  </si>
  <si>
    <t>Barton Field</t>
  </si>
  <si>
    <t>Assets</t>
  </si>
  <si>
    <t>01.04.23</t>
  </si>
  <si>
    <t xml:space="preserve">Balance cf </t>
  </si>
  <si>
    <t>presented 3.4.23</t>
  </si>
  <si>
    <t>06.04.2023</t>
  </si>
  <si>
    <t>BACS</t>
  </si>
  <si>
    <t>ICO subscription</t>
  </si>
  <si>
    <t>21.04.2023</t>
  </si>
  <si>
    <t>HCC</t>
  </si>
  <si>
    <t>PRECEPT</t>
  </si>
  <si>
    <t>Total</t>
  </si>
  <si>
    <t>Opening Balance</t>
  </si>
  <si>
    <t>Reserves Statement</t>
  </si>
  <si>
    <t>Earmarked Reserves</t>
  </si>
  <si>
    <t xml:space="preserve">Election </t>
  </si>
  <si>
    <t>Projects</t>
  </si>
  <si>
    <t>Footpaths</t>
  </si>
  <si>
    <t>Total Earmarked</t>
  </si>
  <si>
    <t>S137 560 Electoral role x 9.93 £5560.80</t>
  </si>
  <si>
    <t>Grants</t>
  </si>
  <si>
    <t>Clerk</t>
  </si>
  <si>
    <t>clerk</t>
  </si>
  <si>
    <t>Payment control</t>
  </si>
  <si>
    <t>10.05.23</t>
  </si>
  <si>
    <t>salary April</t>
  </si>
  <si>
    <t>Pata Payroll</t>
  </si>
  <si>
    <t>Annual fee</t>
  </si>
  <si>
    <t>HALC</t>
  </si>
  <si>
    <t>Audit Fee</t>
  </si>
  <si>
    <t>MMMH</t>
  </si>
  <si>
    <t>Hall Hire Parish</t>
  </si>
  <si>
    <t>31.05.23</t>
  </si>
  <si>
    <t>Unity Bank</t>
  </si>
  <si>
    <t>28.06.23</t>
  </si>
  <si>
    <t>salary May</t>
  </si>
  <si>
    <t>30.06.23</t>
  </si>
  <si>
    <t>salary June</t>
  </si>
  <si>
    <t>22/23 accounts</t>
  </si>
  <si>
    <t xml:space="preserve">Unity Bank trf </t>
  </si>
  <si>
    <t>11/13.9</t>
  </si>
  <si>
    <t>11/13.14</t>
  </si>
  <si>
    <t>11/13.16</t>
  </si>
  <si>
    <t xml:space="preserve">22/23 accounts </t>
  </si>
  <si>
    <t>DB Microsoft licence Jan/Feb 23</t>
  </si>
  <si>
    <t>05.07.23</t>
  </si>
  <si>
    <t xml:space="preserve">Coronation </t>
  </si>
  <si>
    <t>Hall Hire 10.5.23</t>
  </si>
  <si>
    <t>24.07.23</t>
  </si>
  <si>
    <t>Microsoft June/July</t>
  </si>
  <si>
    <t>18/13.6</t>
  </si>
  <si>
    <t>17/13.5</t>
  </si>
  <si>
    <t xml:space="preserve">Unity Bank </t>
  </si>
  <si>
    <t>TRF 123456</t>
  </si>
  <si>
    <t>20.07.23</t>
  </si>
  <si>
    <t>HMRC</t>
  </si>
  <si>
    <t>VAT refund 22/23</t>
  </si>
  <si>
    <t>25.07.23</t>
  </si>
  <si>
    <t>Closed Account</t>
  </si>
  <si>
    <t>trf to Unity</t>
  </si>
  <si>
    <t>School Bartons</t>
  </si>
  <si>
    <t>26.07.23</t>
  </si>
  <si>
    <t xml:space="preserve">Lloyds </t>
  </si>
  <si>
    <t>31.07.23</t>
  </si>
  <si>
    <t>salary July</t>
  </si>
  <si>
    <t>training</t>
  </si>
  <si>
    <t>Interest</t>
  </si>
  <si>
    <t>09.06.23</t>
  </si>
  <si>
    <t>10.07.23</t>
  </si>
  <si>
    <t>Closing Bank Balance</t>
  </si>
  <si>
    <t>trf to treasurers account for account closing</t>
  </si>
  <si>
    <t>trf from BB Account</t>
  </si>
  <si>
    <t>Closing Bank charge</t>
  </si>
  <si>
    <t>18/13.5</t>
  </si>
  <si>
    <t>21.08.23</t>
  </si>
  <si>
    <t>Gallagher Insurance</t>
  </si>
  <si>
    <t>TRF</t>
  </si>
  <si>
    <t>Instant Access</t>
  </si>
  <si>
    <t>To Instant Access</t>
  </si>
  <si>
    <t>Transfer</t>
  </si>
  <si>
    <t>01.09.23</t>
  </si>
  <si>
    <t>VAT refund 2019-2022</t>
  </si>
  <si>
    <t>salary August</t>
  </si>
  <si>
    <t xml:space="preserve">expenses/Microsoft </t>
  </si>
  <si>
    <t>31.7.23</t>
  </si>
  <si>
    <t xml:space="preserve">trf balance </t>
  </si>
  <si>
    <t>Clerk Expenses</t>
  </si>
  <si>
    <t>Busses 4 us Grant</t>
  </si>
  <si>
    <t>15.09.23</t>
  </si>
  <si>
    <t xml:space="preserve">clerk </t>
  </si>
  <si>
    <t>microsoft licence</t>
  </si>
  <si>
    <t>19.09.23</t>
  </si>
  <si>
    <t>bacs</t>
  </si>
  <si>
    <t>06.10.23</t>
  </si>
  <si>
    <t>Service Charge</t>
  </si>
  <si>
    <t xml:space="preserve">HCC </t>
  </si>
  <si>
    <t>MM school BF rent</t>
  </si>
  <si>
    <t>10.10.23</t>
  </si>
  <si>
    <t>salary September</t>
  </si>
  <si>
    <t>T Newman</t>
  </si>
  <si>
    <t>Grant DaffodilLine</t>
  </si>
  <si>
    <t>30.09.23</t>
  </si>
  <si>
    <t>22/13.1</t>
  </si>
  <si>
    <t>22/13.5</t>
  </si>
  <si>
    <t>23/13.6</t>
  </si>
  <si>
    <t>taken from reserve</t>
  </si>
  <si>
    <t>08.09.23</t>
  </si>
  <si>
    <t>26.10.23</t>
  </si>
  <si>
    <t>trf</t>
  </si>
  <si>
    <t>Much Marcle Primary School</t>
  </si>
  <si>
    <t>Refund</t>
  </si>
  <si>
    <t>MMMH Hall Hire</t>
  </si>
  <si>
    <t>19.07.23 meeting</t>
  </si>
  <si>
    <t>13.09.23 meeting</t>
  </si>
  <si>
    <t>Microsoft Licence</t>
  </si>
  <si>
    <t xml:space="preserve">Clerk </t>
  </si>
  <si>
    <t>Salary October</t>
  </si>
  <si>
    <t>Bank charges</t>
  </si>
  <si>
    <t>13.11.23</t>
  </si>
  <si>
    <t>30.11.23</t>
  </si>
  <si>
    <t>Salary November</t>
  </si>
  <si>
    <t>PAYE</t>
  </si>
  <si>
    <t>HMRC Cumbernauld</t>
  </si>
  <si>
    <t xml:space="preserve">Addl cost salary </t>
  </si>
  <si>
    <t>Election costs</t>
  </si>
  <si>
    <t>trf out</t>
  </si>
  <si>
    <t>26/12f</t>
  </si>
  <si>
    <t>Minute ref</t>
  </si>
  <si>
    <t>26/12g</t>
  </si>
  <si>
    <t>26/12h</t>
  </si>
  <si>
    <t>26/12i</t>
  </si>
  <si>
    <t>25/12e</t>
  </si>
  <si>
    <t>Salary December</t>
  </si>
  <si>
    <t>Assets/IT</t>
  </si>
  <si>
    <t>expense control</t>
  </si>
  <si>
    <t>31.12.23</t>
  </si>
  <si>
    <t>02.01.24</t>
  </si>
  <si>
    <t>01.12.23</t>
  </si>
  <si>
    <t>PAYE dec</t>
  </si>
  <si>
    <t>from instant access</t>
  </si>
  <si>
    <t>charge</t>
  </si>
  <si>
    <t>03.01.24</t>
  </si>
  <si>
    <t>01.02.24</t>
  </si>
  <si>
    <t xml:space="preserve"> Salary January</t>
  </si>
  <si>
    <t>02.02.24</t>
  </si>
  <si>
    <t xml:space="preserve">Awards For All </t>
  </si>
  <si>
    <t xml:space="preserve">Grant </t>
  </si>
  <si>
    <t>06.02.24</t>
  </si>
  <si>
    <t>to instant access</t>
  </si>
  <si>
    <t>29/11h</t>
  </si>
  <si>
    <t>29/11i</t>
  </si>
  <si>
    <t>29/11j</t>
  </si>
  <si>
    <t>29/11f</t>
  </si>
  <si>
    <t>trf in</t>
  </si>
  <si>
    <t>29/11g</t>
  </si>
  <si>
    <t>Awards For All Grant</t>
  </si>
  <si>
    <t>Awards For All Grant Expenditure</t>
  </si>
  <si>
    <t>01.03.24</t>
  </si>
  <si>
    <t xml:space="preserve">November </t>
  </si>
  <si>
    <t>January</t>
  </si>
  <si>
    <t xml:space="preserve">PAYE Jan </t>
  </si>
  <si>
    <t>Salary February</t>
  </si>
  <si>
    <t>29/11e</t>
  </si>
  <si>
    <t>33/13h</t>
  </si>
  <si>
    <t>32/13f</t>
  </si>
  <si>
    <t>32/13g</t>
  </si>
  <si>
    <t>33/13i</t>
  </si>
  <si>
    <t>14.03.24</t>
  </si>
  <si>
    <t>expenses</t>
  </si>
  <si>
    <t>19.03.24</t>
  </si>
  <si>
    <t xml:space="preserve">MMH </t>
  </si>
  <si>
    <t>Hall Hire</t>
  </si>
  <si>
    <t>MM Twinning Assoc</t>
  </si>
  <si>
    <t>20.03.24</t>
  </si>
  <si>
    <t>Grant</t>
  </si>
  <si>
    <t>32/13e</t>
  </si>
  <si>
    <t>May</t>
  </si>
  <si>
    <t xml:space="preserve">May </t>
  </si>
  <si>
    <t>26.03.24</t>
  </si>
  <si>
    <t>31.03.24</t>
  </si>
  <si>
    <t>Fee</t>
  </si>
  <si>
    <t>Bank Fee</t>
  </si>
  <si>
    <t xml:space="preserve">Clerk salary March </t>
  </si>
  <si>
    <t>Jubilee</t>
  </si>
  <si>
    <t xml:space="preserve">Twinning Association </t>
  </si>
  <si>
    <t>23-24 Budget</t>
  </si>
  <si>
    <t>23-24 Payments</t>
  </si>
  <si>
    <t>500 and 141.05 (S137)</t>
  </si>
  <si>
    <t>23-24 Receipts</t>
  </si>
  <si>
    <t>interest</t>
  </si>
  <si>
    <t>trf to current</t>
  </si>
  <si>
    <t>trf to instant access</t>
  </si>
  <si>
    <t>Lloyds Bank on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</si>
</sst>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6" borderId="1" xfId="0" applyFill="1" applyBorder="1"/>
    <xf numFmtId="0" fontId="0" fillId="5" borderId="1" xfId="0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6" borderId="1" xfId="0" applyFont="1" applyFill="1" applyBorder="1"/>
    <xf numFmtId="0" fontId="1" fillId="0" borderId="1" xfId="0" applyFont="1" applyBorder="1" applyAlignment="1">
      <alignment wrapText="1"/>
    </xf>
    <xf numFmtId="0" fontId="0" fillId="9" borderId="1" xfId="0" applyFill="1" applyBorder="1"/>
    <xf numFmtId="0" fontId="3" fillId="0" borderId="1" xfId="0" applyFont="1" applyBorder="1"/>
    <xf numFmtId="0" fontId="3" fillId="10" borderId="1" xfId="0" applyFont="1" applyFill="1" applyBorder="1"/>
    <xf numFmtId="0" fontId="0" fillId="0" borderId="1" xfId="0" applyBorder="1" applyAlignment="1">
      <alignment wrapText="1"/>
    </xf>
    <xf numFmtId="17" fontId="3" fillId="7" borderId="1" xfId="0" applyNumberFormat="1" applyFont="1" applyFill="1" applyBorder="1"/>
    <xf numFmtId="17" fontId="3" fillId="8" borderId="1" xfId="0" applyNumberFormat="1" applyFont="1" applyFill="1" applyBorder="1"/>
    <xf numFmtId="0" fontId="5" fillId="0" borderId="1" xfId="0" applyFont="1" applyBorder="1"/>
    <xf numFmtId="0" fontId="3" fillId="9" borderId="1" xfId="0" applyFont="1" applyFill="1" applyBorder="1"/>
    <xf numFmtId="17" fontId="3" fillId="9" borderId="1" xfId="0" applyNumberFormat="1" applyFont="1" applyFill="1" applyBorder="1"/>
    <xf numFmtId="0" fontId="4" fillId="9" borderId="1" xfId="0" applyFont="1" applyFill="1" applyBorder="1"/>
    <xf numFmtId="17" fontId="3" fillId="10" borderId="1" xfId="0" applyNumberFormat="1" applyFont="1" applyFill="1" applyBorder="1"/>
    <xf numFmtId="0" fontId="3" fillId="8" borderId="1" xfId="0" applyFont="1" applyFill="1" applyBorder="1" applyAlignment="1">
      <alignment wrapText="1"/>
    </xf>
    <xf numFmtId="0" fontId="4" fillId="7" borderId="1" xfId="0" applyFont="1" applyFill="1" applyBorder="1"/>
    <xf numFmtId="0" fontId="0" fillId="11" borderId="1" xfId="0" applyFill="1" applyBorder="1"/>
    <xf numFmtId="0" fontId="0" fillId="0" borderId="0" xfId="0" applyAlignment="1">
      <alignment wrapText="1"/>
    </xf>
    <xf numFmtId="0" fontId="1" fillId="0" borderId="0" xfId="0" applyFont="1"/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6"/>
  <sheetViews>
    <sheetView tabSelected="1" topLeftCell="A4" workbookViewId="0">
      <pane xSplit="10" ySplit="1" topLeftCell="K71" activePane="bottomRight" state="frozen"/>
      <selection activeCell="A4" sqref="A4"/>
      <selection pane="topRight" activeCell="K4" sqref="K4"/>
      <selection pane="bottomLeft" activeCell="A5" sqref="A5"/>
      <selection pane="bottomRight" activeCell="AT9" sqref="AT9"/>
    </sheetView>
  </sheetViews>
  <sheetFormatPr defaultRowHeight="15" x14ac:dyDescent="0.25"/>
  <cols>
    <col min="1" max="1" width="10.28515625" style="1" customWidth="1"/>
    <col min="2" max="2" width="11.28515625" style="1" customWidth="1"/>
    <col min="3" max="3" width="17.85546875" style="1" customWidth="1"/>
    <col min="4" max="4" width="16.42578125" style="1" customWidth="1"/>
    <col min="5" max="9" width="9.140625" style="1"/>
    <col min="10" max="10" width="9.85546875" style="1" customWidth="1"/>
    <col min="11" max="11" width="9.28515625" style="1" customWidth="1"/>
    <col min="12" max="12" width="7.42578125" style="1" customWidth="1"/>
    <col min="13" max="13" width="9" style="1" customWidth="1"/>
    <col min="14" max="14" width="8.42578125" style="1" customWidth="1"/>
    <col min="15" max="15" width="7.42578125" style="1" customWidth="1"/>
    <col min="16" max="16" width="8.85546875" style="1" customWidth="1"/>
    <col min="17" max="17" width="8.5703125" style="1" customWidth="1"/>
    <col min="18" max="18" width="8.28515625" style="1" customWidth="1"/>
    <col min="19" max="20" width="7.42578125" style="1" customWidth="1"/>
    <col min="21" max="22" width="8.5703125" style="1" customWidth="1"/>
    <col min="23" max="29" width="7.42578125" style="1" customWidth="1"/>
    <col min="30" max="30" width="8.7109375" style="1" customWidth="1"/>
    <col min="31" max="31" width="7.42578125" style="1" customWidth="1"/>
    <col min="32" max="32" width="8.28515625" style="1" customWidth="1"/>
    <col min="33" max="36" width="7.42578125" style="1" customWidth="1"/>
    <col min="37" max="37" width="8.42578125" style="1" customWidth="1"/>
    <col min="38" max="38" width="8.28515625" style="1" customWidth="1"/>
    <col min="39" max="39" width="10.28515625" style="1" customWidth="1"/>
    <col min="40" max="40" width="7.42578125" style="1" customWidth="1"/>
    <col min="41" max="42" width="7.5703125" style="1" customWidth="1"/>
    <col min="43" max="43" width="7.42578125" style="1" customWidth="1"/>
    <col min="44" max="44" width="8.42578125" style="1" customWidth="1"/>
    <col min="45" max="45" width="7.42578125" style="1" customWidth="1"/>
    <col min="46" max="46" width="9.85546875" style="1" customWidth="1"/>
    <col min="47" max="16384" width="9.140625" style="1"/>
  </cols>
  <sheetData>
    <row r="1" spans="1:47" x14ac:dyDescent="0.25">
      <c r="A1" s="32" t="s">
        <v>0</v>
      </c>
      <c r="B1" s="32"/>
      <c r="C1" s="32"/>
    </row>
    <row r="2" spans="1:47" x14ac:dyDescent="0.25">
      <c r="A2" s="32" t="s">
        <v>1</v>
      </c>
      <c r="B2" s="32"/>
    </row>
    <row r="4" spans="1:47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30" t="s">
        <v>10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 t="s">
        <v>30</v>
      </c>
      <c r="AO4" s="31"/>
      <c r="AP4" s="31"/>
      <c r="AQ4" s="31"/>
      <c r="AR4" s="31"/>
      <c r="AS4" s="31"/>
      <c r="AT4" s="31"/>
      <c r="AU4" s="13"/>
    </row>
    <row r="5" spans="1:47" ht="57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9</v>
      </c>
      <c r="G5" s="16" t="s">
        <v>66</v>
      </c>
      <c r="H5" s="1" t="s">
        <v>8</v>
      </c>
      <c r="I5" s="1" t="s">
        <v>122</v>
      </c>
      <c r="K5" s="3" t="s">
        <v>41</v>
      </c>
      <c r="L5" s="3" t="s">
        <v>11</v>
      </c>
      <c r="M5" s="3" t="s">
        <v>164</v>
      </c>
      <c r="N5" s="3" t="s">
        <v>82</v>
      </c>
      <c r="O5" s="4" t="s">
        <v>12</v>
      </c>
      <c r="P5" s="4" t="s">
        <v>13</v>
      </c>
      <c r="Q5" s="3" t="s">
        <v>14</v>
      </c>
      <c r="R5" s="3" t="s">
        <v>42</v>
      </c>
      <c r="S5" s="3" t="s">
        <v>15</v>
      </c>
      <c r="T5" s="4" t="s">
        <v>16</v>
      </c>
      <c r="U5" s="4" t="s">
        <v>17</v>
      </c>
      <c r="V5" s="4" t="s">
        <v>18</v>
      </c>
      <c r="W5" s="4" t="s">
        <v>44</v>
      </c>
      <c r="X5" s="4" t="s">
        <v>19</v>
      </c>
      <c r="Y5" s="4" t="s">
        <v>20</v>
      </c>
      <c r="Z5" s="4" t="s">
        <v>21</v>
      </c>
      <c r="AA5" s="4" t="s">
        <v>22</v>
      </c>
      <c r="AB5" s="3" t="s">
        <v>23</v>
      </c>
      <c r="AC5" s="4" t="s">
        <v>24</v>
      </c>
      <c r="AD5" s="3" t="s">
        <v>25</v>
      </c>
      <c r="AE5" s="4" t="s">
        <v>29</v>
      </c>
      <c r="AF5" s="3" t="s">
        <v>26</v>
      </c>
      <c r="AG5" s="3" t="s">
        <v>153</v>
      </c>
      <c r="AH5" s="3" t="s">
        <v>199</v>
      </c>
      <c r="AI5" s="3" t="s">
        <v>63</v>
      </c>
      <c r="AJ5" s="3" t="s">
        <v>62</v>
      </c>
      <c r="AK5" s="3" t="s">
        <v>177</v>
      </c>
      <c r="AL5" s="4" t="s">
        <v>27</v>
      </c>
      <c r="AM5" s="3" t="s">
        <v>28</v>
      </c>
      <c r="AN5" s="5" t="s">
        <v>31</v>
      </c>
      <c r="AO5" s="6" t="s">
        <v>32</v>
      </c>
      <c r="AP5" s="6" t="s">
        <v>198</v>
      </c>
      <c r="AQ5" s="6" t="s">
        <v>43</v>
      </c>
      <c r="AR5" s="5" t="s">
        <v>33</v>
      </c>
      <c r="AS5" s="6" t="s">
        <v>34</v>
      </c>
      <c r="AT5" s="6" t="s">
        <v>35</v>
      </c>
      <c r="AU5" s="13"/>
    </row>
    <row r="6" spans="1:47" x14ac:dyDescent="0.25">
      <c r="A6" s="1" t="s">
        <v>37</v>
      </c>
      <c r="W6" s="1">
        <v>250</v>
      </c>
      <c r="X6" s="1">
        <v>123.63</v>
      </c>
      <c r="Z6" s="1">
        <v>378</v>
      </c>
      <c r="AA6" s="1">
        <v>386.23</v>
      </c>
      <c r="AC6" s="1">
        <v>800</v>
      </c>
      <c r="AD6" s="1">
        <v>3279</v>
      </c>
      <c r="AE6" s="1">
        <v>4033</v>
      </c>
      <c r="AF6" s="1">
        <v>2423.4699999999998</v>
      </c>
      <c r="AI6" s="1">
        <v>158.94999999999999</v>
      </c>
    </row>
    <row r="7" spans="1:47" x14ac:dyDescent="0.25">
      <c r="A7" s="7" t="s">
        <v>36</v>
      </c>
      <c r="B7" s="7"/>
      <c r="C7" s="7"/>
      <c r="D7" s="7"/>
      <c r="E7" s="7"/>
      <c r="F7" s="7"/>
      <c r="G7" s="7"/>
      <c r="H7" s="7"/>
      <c r="I7" s="7"/>
      <c r="J7" s="7">
        <v>18316.09</v>
      </c>
      <c r="K7" s="7">
        <v>3905</v>
      </c>
      <c r="L7" s="7">
        <v>200</v>
      </c>
      <c r="M7" s="7"/>
      <c r="N7" s="7"/>
      <c r="O7" s="7">
        <v>200</v>
      </c>
      <c r="P7" s="7">
        <v>35</v>
      </c>
      <c r="Q7" s="7">
        <v>140</v>
      </c>
      <c r="R7" s="7">
        <v>700</v>
      </c>
      <c r="S7" s="7">
        <v>165</v>
      </c>
      <c r="T7" s="7">
        <v>600</v>
      </c>
      <c r="U7" s="7">
        <v>110</v>
      </c>
      <c r="V7" s="7">
        <v>15</v>
      </c>
      <c r="W7" s="7"/>
      <c r="X7" s="7">
        <v>300</v>
      </c>
      <c r="Y7" s="7">
        <v>250</v>
      </c>
      <c r="Z7" s="7">
        <v>300</v>
      </c>
      <c r="AA7" s="7"/>
      <c r="AB7" s="7">
        <v>100</v>
      </c>
      <c r="AC7" s="7">
        <v>400</v>
      </c>
      <c r="AD7" s="7">
        <v>2000</v>
      </c>
      <c r="AE7" s="7"/>
      <c r="AF7" s="7"/>
      <c r="AG7" s="7"/>
      <c r="AH7" s="7"/>
      <c r="AI7" s="7">
        <v>500</v>
      </c>
      <c r="AJ7" s="7"/>
      <c r="AK7" s="7"/>
      <c r="AL7" s="7"/>
      <c r="AM7" s="7">
        <f>SUM(K7:AJ7)</f>
        <v>9920</v>
      </c>
      <c r="AN7" s="7">
        <v>9920</v>
      </c>
      <c r="AO7" s="7">
        <v>416.05</v>
      </c>
      <c r="AP7" s="7"/>
      <c r="AQ7" s="7">
        <v>75</v>
      </c>
      <c r="AR7" s="7"/>
      <c r="AS7" s="7"/>
      <c r="AT7" s="26">
        <v>10411.049999999999</v>
      </c>
    </row>
    <row r="8" spans="1:47" x14ac:dyDescent="0.25">
      <c r="A8" s="1" t="s">
        <v>47</v>
      </c>
      <c r="B8" s="1">
        <v>815</v>
      </c>
      <c r="C8" s="1" t="s">
        <v>81</v>
      </c>
      <c r="D8" s="1" t="s">
        <v>225</v>
      </c>
      <c r="F8" s="1">
        <v>266.83</v>
      </c>
      <c r="K8" s="1">
        <v>266.83</v>
      </c>
      <c r="AM8" s="1">
        <v>266.83</v>
      </c>
      <c r="AT8" s="13"/>
    </row>
    <row r="9" spans="1:47" x14ac:dyDescent="0.25">
      <c r="A9" s="1" t="s">
        <v>47</v>
      </c>
      <c r="B9" s="1">
        <v>816</v>
      </c>
      <c r="C9" s="1" t="s">
        <v>86</v>
      </c>
      <c r="D9" s="1" t="s">
        <v>87</v>
      </c>
      <c r="F9" s="1">
        <v>22.56</v>
      </c>
      <c r="Q9" s="1">
        <v>22.56</v>
      </c>
      <c r="AM9" s="1">
        <v>22.56</v>
      </c>
    </row>
    <row r="10" spans="1:47" x14ac:dyDescent="0.25">
      <c r="A10" s="2" t="s">
        <v>38</v>
      </c>
    </row>
    <row r="11" spans="1:47" x14ac:dyDescent="0.25">
      <c r="A11" s="1" t="s">
        <v>39</v>
      </c>
      <c r="B11" s="1" t="s">
        <v>40</v>
      </c>
      <c r="J11" s="2">
        <v>18026.7</v>
      </c>
    </row>
    <row r="12" spans="1:47" x14ac:dyDescent="0.25">
      <c r="A12" s="1" t="s">
        <v>48</v>
      </c>
      <c r="B12" s="1" t="s">
        <v>49</v>
      </c>
      <c r="C12" s="1" t="s">
        <v>13</v>
      </c>
      <c r="D12" s="1" t="s">
        <v>50</v>
      </c>
      <c r="E12" s="1" t="s">
        <v>83</v>
      </c>
      <c r="F12" s="1">
        <v>35</v>
      </c>
      <c r="J12" s="1">
        <v>17991.7</v>
      </c>
      <c r="P12" s="1">
        <v>35</v>
      </c>
      <c r="AM12" s="1">
        <v>35</v>
      </c>
    </row>
    <row r="13" spans="1:47" x14ac:dyDescent="0.25">
      <c r="A13" s="1" t="s">
        <v>51</v>
      </c>
      <c r="B13" s="1" t="s">
        <v>49</v>
      </c>
      <c r="C13" s="1" t="s">
        <v>52</v>
      </c>
      <c r="D13" s="1" t="s">
        <v>53</v>
      </c>
      <c r="E13" s="1" t="s">
        <v>85</v>
      </c>
      <c r="H13" s="1">
        <v>4960</v>
      </c>
      <c r="J13" s="2">
        <v>22951.7</v>
      </c>
      <c r="AN13" s="1">
        <v>4960</v>
      </c>
      <c r="AT13" s="1">
        <v>4960</v>
      </c>
    </row>
    <row r="14" spans="1:47" x14ac:dyDescent="0.25">
      <c r="A14" s="1" t="s">
        <v>67</v>
      </c>
      <c r="B14" s="1">
        <v>817</v>
      </c>
      <c r="C14" s="1" t="s">
        <v>65</v>
      </c>
      <c r="D14" s="1" t="s">
        <v>126</v>
      </c>
      <c r="E14" s="1" t="s">
        <v>84</v>
      </c>
      <c r="F14" s="1">
        <v>94.48</v>
      </c>
      <c r="J14" s="1">
        <v>22857.22</v>
      </c>
      <c r="L14" s="1">
        <v>69.040000000000006</v>
      </c>
      <c r="Q14" s="1">
        <v>18.8</v>
      </c>
      <c r="AL14" s="1">
        <v>6.64</v>
      </c>
      <c r="AM14" s="1">
        <v>94.48</v>
      </c>
    </row>
    <row r="15" spans="1:47" x14ac:dyDescent="0.25">
      <c r="A15" s="1" t="s">
        <v>67</v>
      </c>
      <c r="B15" s="1">
        <v>818</v>
      </c>
      <c r="C15" s="1" t="s">
        <v>65</v>
      </c>
      <c r="D15" s="1" t="s">
        <v>68</v>
      </c>
      <c r="E15" s="1" t="s">
        <v>84</v>
      </c>
      <c r="F15" s="1">
        <v>325.43</v>
      </c>
      <c r="J15" s="1">
        <v>22531.79</v>
      </c>
      <c r="K15" s="1">
        <v>325.43</v>
      </c>
      <c r="AM15" s="1">
        <v>325.43</v>
      </c>
    </row>
    <row r="16" spans="1:47" x14ac:dyDescent="0.25">
      <c r="A16" s="1" t="s">
        <v>67</v>
      </c>
      <c r="B16" s="1">
        <v>819</v>
      </c>
      <c r="C16" s="1" t="s">
        <v>69</v>
      </c>
      <c r="D16" s="1" t="s">
        <v>70</v>
      </c>
      <c r="E16" s="1" t="s">
        <v>84</v>
      </c>
      <c r="F16" s="1">
        <v>103.2</v>
      </c>
      <c r="J16" s="1">
        <v>22428.59</v>
      </c>
      <c r="U16" s="1">
        <v>103.2</v>
      </c>
      <c r="AM16" s="1">
        <v>103.2</v>
      </c>
    </row>
    <row r="17" spans="1:46" x14ac:dyDescent="0.25">
      <c r="A17" s="1" t="s">
        <v>67</v>
      </c>
      <c r="B17" s="1">
        <v>820</v>
      </c>
      <c r="C17" s="1" t="s">
        <v>71</v>
      </c>
      <c r="D17" s="1" t="s">
        <v>72</v>
      </c>
      <c r="E17" s="1" t="s">
        <v>84</v>
      </c>
      <c r="F17" s="1">
        <v>264</v>
      </c>
      <c r="J17" s="1">
        <v>22164.59</v>
      </c>
      <c r="O17" s="1">
        <v>220</v>
      </c>
      <c r="AL17" s="1">
        <v>44</v>
      </c>
      <c r="AM17" s="1">
        <v>264</v>
      </c>
    </row>
    <row r="18" spans="1:46" x14ac:dyDescent="0.25">
      <c r="A18" s="1" t="s">
        <v>67</v>
      </c>
      <c r="B18" s="1">
        <v>821</v>
      </c>
      <c r="C18" s="1" t="s">
        <v>73</v>
      </c>
      <c r="D18" s="1" t="s">
        <v>74</v>
      </c>
      <c r="E18" s="1" t="s">
        <v>84</v>
      </c>
      <c r="F18" s="1">
        <v>25</v>
      </c>
      <c r="J18" s="1">
        <v>22139.59</v>
      </c>
      <c r="S18" s="1">
        <v>25</v>
      </c>
      <c r="AM18" s="1">
        <v>25</v>
      </c>
    </row>
    <row r="19" spans="1:46" x14ac:dyDescent="0.25">
      <c r="A19" s="1" t="s">
        <v>75</v>
      </c>
      <c r="B19" s="1">
        <v>822</v>
      </c>
      <c r="C19" s="1" t="s">
        <v>76</v>
      </c>
      <c r="D19" s="1" t="s">
        <v>55</v>
      </c>
      <c r="E19" s="1" t="s">
        <v>93</v>
      </c>
      <c r="F19" s="2"/>
      <c r="I19" s="1">
        <v>500</v>
      </c>
      <c r="J19" s="1">
        <v>21639.59</v>
      </c>
      <c r="N19" s="1">
        <v>500</v>
      </c>
    </row>
    <row r="20" spans="1:46" x14ac:dyDescent="0.25">
      <c r="A20" s="1" t="s">
        <v>77</v>
      </c>
      <c r="B20" s="1">
        <v>823</v>
      </c>
      <c r="C20" s="1" t="s">
        <v>64</v>
      </c>
      <c r="D20" s="1" t="s">
        <v>78</v>
      </c>
      <c r="E20" s="1" t="s">
        <v>93</v>
      </c>
      <c r="F20" s="1">
        <v>355.47</v>
      </c>
      <c r="J20" s="1">
        <v>21284.12</v>
      </c>
      <c r="K20" s="1">
        <v>355.47</v>
      </c>
      <c r="AM20" s="1">
        <v>355.47</v>
      </c>
    </row>
    <row r="21" spans="1:46" x14ac:dyDescent="0.25">
      <c r="A21" s="1" t="s">
        <v>79</v>
      </c>
      <c r="B21" s="1">
        <v>824</v>
      </c>
      <c r="C21" s="1" t="s">
        <v>64</v>
      </c>
      <c r="D21" s="1" t="s">
        <v>80</v>
      </c>
      <c r="E21" s="1" t="s">
        <v>93</v>
      </c>
      <c r="F21" s="1">
        <v>325.43</v>
      </c>
      <c r="J21" s="2">
        <v>20958.689999999999</v>
      </c>
      <c r="K21" s="1">
        <v>325.43</v>
      </c>
      <c r="AM21" s="1">
        <v>325.43</v>
      </c>
    </row>
    <row r="22" spans="1:46" x14ac:dyDescent="0.25">
      <c r="A22" s="1" t="s">
        <v>100</v>
      </c>
      <c r="D22" s="1" t="s">
        <v>114</v>
      </c>
      <c r="I22" s="1">
        <v>1243.42</v>
      </c>
      <c r="J22" s="2">
        <v>22202.11</v>
      </c>
    </row>
    <row r="23" spans="1:46" x14ac:dyDescent="0.25">
      <c r="A23" s="1" t="s">
        <v>100</v>
      </c>
      <c r="D23" s="1" t="s">
        <v>115</v>
      </c>
      <c r="E23" s="1" t="s">
        <v>145</v>
      </c>
      <c r="F23" s="1">
        <v>30</v>
      </c>
      <c r="J23" s="2">
        <v>22172.11</v>
      </c>
      <c r="V23" s="1">
        <v>30</v>
      </c>
      <c r="AM23" s="1">
        <v>30</v>
      </c>
    </row>
    <row r="24" spans="1:46" x14ac:dyDescent="0.25">
      <c r="A24" s="1" t="s">
        <v>101</v>
      </c>
      <c r="D24" s="1" t="s">
        <v>102</v>
      </c>
      <c r="J24" s="2"/>
    </row>
    <row r="25" spans="1:46" x14ac:dyDescent="0.25">
      <c r="A25" s="2" t="s">
        <v>95</v>
      </c>
    </row>
    <row r="26" spans="1:46" x14ac:dyDescent="0.25">
      <c r="A26" s="1" t="s">
        <v>88</v>
      </c>
      <c r="B26" s="1" t="s">
        <v>49</v>
      </c>
      <c r="C26" s="1" t="s">
        <v>96</v>
      </c>
      <c r="D26" s="12" t="s">
        <v>55</v>
      </c>
      <c r="E26" s="1" t="s">
        <v>93</v>
      </c>
      <c r="I26" s="1">
        <v>500</v>
      </c>
      <c r="J26" s="1">
        <v>500</v>
      </c>
    </row>
    <row r="27" spans="1:46" x14ac:dyDescent="0.25">
      <c r="A27" s="1" t="s">
        <v>97</v>
      </c>
      <c r="B27" s="1" t="s">
        <v>49</v>
      </c>
      <c r="C27" s="1" t="s">
        <v>98</v>
      </c>
      <c r="D27" s="16" t="s">
        <v>99</v>
      </c>
      <c r="E27" s="1" t="s">
        <v>147</v>
      </c>
      <c r="H27" s="1">
        <v>416.05</v>
      </c>
      <c r="J27" s="1">
        <v>916.05</v>
      </c>
      <c r="AO27" s="1">
        <v>416.05</v>
      </c>
      <c r="AT27" s="1">
        <v>416.05</v>
      </c>
    </row>
    <row r="28" spans="1:46" x14ac:dyDescent="0.25">
      <c r="A28" s="1" t="s">
        <v>100</v>
      </c>
      <c r="B28" s="1" t="s">
        <v>49</v>
      </c>
      <c r="C28" s="1" t="s">
        <v>52</v>
      </c>
      <c r="D28" s="16" t="s">
        <v>103</v>
      </c>
      <c r="E28" s="1" t="s">
        <v>147</v>
      </c>
      <c r="H28" s="1">
        <v>75</v>
      </c>
      <c r="J28" s="1">
        <v>991.05</v>
      </c>
      <c r="AQ28" s="1">
        <v>75</v>
      </c>
      <c r="AT28" s="1">
        <v>75</v>
      </c>
    </row>
    <row r="29" spans="1:46" x14ac:dyDescent="0.25">
      <c r="A29" s="1" t="s">
        <v>91</v>
      </c>
      <c r="B29" s="1" t="s">
        <v>49</v>
      </c>
      <c r="C29" s="1" t="s">
        <v>73</v>
      </c>
      <c r="D29" s="1" t="s">
        <v>89</v>
      </c>
      <c r="E29" s="1" t="s">
        <v>94</v>
      </c>
      <c r="F29" s="1">
        <v>141.05000000000001</v>
      </c>
      <c r="J29" s="1">
        <v>850</v>
      </c>
      <c r="AJ29" s="1">
        <v>141.05000000000001</v>
      </c>
      <c r="AM29" s="1">
        <v>141.05000000000001</v>
      </c>
    </row>
    <row r="30" spans="1:46" x14ac:dyDescent="0.25">
      <c r="A30" s="1" t="s">
        <v>91</v>
      </c>
      <c r="B30" s="1" t="s">
        <v>49</v>
      </c>
      <c r="C30" s="1" t="s">
        <v>73</v>
      </c>
      <c r="D30" s="1" t="s">
        <v>90</v>
      </c>
      <c r="E30" s="1" t="s">
        <v>94</v>
      </c>
      <c r="F30" s="1">
        <v>15</v>
      </c>
      <c r="J30" s="1">
        <v>835</v>
      </c>
      <c r="S30" s="1">
        <v>15</v>
      </c>
      <c r="AM30" s="1">
        <v>15</v>
      </c>
    </row>
    <row r="31" spans="1:46" x14ac:dyDescent="0.25">
      <c r="A31" s="1" t="s">
        <v>91</v>
      </c>
      <c r="B31" s="1" t="s">
        <v>49</v>
      </c>
      <c r="C31" s="1" t="s">
        <v>65</v>
      </c>
      <c r="D31" s="1" t="s">
        <v>92</v>
      </c>
      <c r="E31" s="1" t="s">
        <v>94</v>
      </c>
      <c r="F31" s="1">
        <v>22.56</v>
      </c>
      <c r="J31" s="1">
        <v>812.44</v>
      </c>
      <c r="Q31" s="1">
        <v>18.8</v>
      </c>
      <c r="AL31" s="1">
        <v>3.76</v>
      </c>
      <c r="AM31" s="1">
        <v>22.56</v>
      </c>
    </row>
    <row r="32" spans="1:46" x14ac:dyDescent="0.25">
      <c r="A32" s="1" t="s">
        <v>104</v>
      </c>
      <c r="B32" s="1" t="s">
        <v>49</v>
      </c>
      <c r="C32" s="1" t="s">
        <v>105</v>
      </c>
      <c r="D32" s="1" t="s">
        <v>102</v>
      </c>
      <c r="H32" s="2"/>
      <c r="I32" s="2">
        <v>22172.11</v>
      </c>
      <c r="J32" s="1">
        <v>22984.55</v>
      </c>
    </row>
    <row r="33" spans="1:46" x14ac:dyDescent="0.25">
      <c r="A33" s="1" t="s">
        <v>106</v>
      </c>
      <c r="B33" s="1" t="s">
        <v>119</v>
      </c>
      <c r="C33" s="1" t="s">
        <v>121</v>
      </c>
      <c r="D33" s="1" t="s">
        <v>120</v>
      </c>
      <c r="E33" s="1" t="s">
        <v>193</v>
      </c>
      <c r="H33" s="2"/>
      <c r="I33" s="2">
        <v>20850</v>
      </c>
      <c r="J33" s="1">
        <v>2134.5500000000002</v>
      </c>
    </row>
    <row r="34" spans="1:46" x14ac:dyDescent="0.25">
      <c r="A34" s="1" t="s">
        <v>106</v>
      </c>
      <c r="B34" s="1" t="s">
        <v>49</v>
      </c>
      <c r="C34" s="1" t="s">
        <v>65</v>
      </c>
      <c r="D34" s="1" t="s">
        <v>107</v>
      </c>
      <c r="E34" s="1" t="s">
        <v>147</v>
      </c>
      <c r="F34" s="1">
        <v>325.43</v>
      </c>
      <c r="J34" s="1">
        <v>1809.12</v>
      </c>
      <c r="K34" s="1">
        <v>325.43</v>
      </c>
      <c r="AM34" s="1">
        <v>325.43</v>
      </c>
    </row>
    <row r="35" spans="1:46" x14ac:dyDescent="0.25">
      <c r="A35" s="1" t="s">
        <v>106</v>
      </c>
      <c r="B35" s="1" t="s">
        <v>49</v>
      </c>
      <c r="C35" s="1" t="s">
        <v>71</v>
      </c>
      <c r="D35" s="1" t="s">
        <v>108</v>
      </c>
      <c r="E35" s="1" t="s">
        <v>94</v>
      </c>
      <c r="F35" s="1">
        <v>264</v>
      </c>
      <c r="J35" s="1">
        <v>1545.12</v>
      </c>
      <c r="AA35" s="1">
        <v>220</v>
      </c>
      <c r="AL35" s="1">
        <v>44</v>
      </c>
      <c r="AM35" s="1">
        <v>264</v>
      </c>
    </row>
    <row r="36" spans="1:46" x14ac:dyDescent="0.25">
      <c r="A36" s="1" t="s">
        <v>106</v>
      </c>
      <c r="B36" s="1" t="s">
        <v>49</v>
      </c>
      <c r="C36" s="1" t="s">
        <v>71</v>
      </c>
      <c r="D36" s="1" t="s">
        <v>108</v>
      </c>
      <c r="E36" s="1" t="s">
        <v>116</v>
      </c>
      <c r="F36" s="1">
        <v>544.52</v>
      </c>
      <c r="J36" s="1">
        <v>1000.6</v>
      </c>
      <c r="AA36" s="1">
        <v>453.77</v>
      </c>
      <c r="AL36" s="1">
        <v>90.75</v>
      </c>
      <c r="AM36" s="1">
        <v>544.52</v>
      </c>
    </row>
    <row r="37" spans="1:46" x14ac:dyDescent="0.25">
      <c r="A37" s="1" t="s">
        <v>117</v>
      </c>
      <c r="B37" s="1" t="s">
        <v>49</v>
      </c>
      <c r="C37" s="1" t="s">
        <v>118</v>
      </c>
      <c r="D37" s="1" t="s">
        <v>16</v>
      </c>
      <c r="E37" s="1" t="s">
        <v>147</v>
      </c>
      <c r="F37" s="1">
        <v>462.37</v>
      </c>
      <c r="J37" s="2">
        <v>538.23</v>
      </c>
      <c r="T37" s="1">
        <v>462.37</v>
      </c>
      <c r="AM37" s="1">
        <v>462.37</v>
      </c>
    </row>
    <row r="38" spans="1:46" x14ac:dyDescent="0.25">
      <c r="A38" s="1" t="s">
        <v>123</v>
      </c>
      <c r="B38" s="1" t="s">
        <v>49</v>
      </c>
      <c r="C38" s="1" t="s">
        <v>98</v>
      </c>
      <c r="D38" s="1" t="s">
        <v>124</v>
      </c>
      <c r="E38" s="1" t="s">
        <v>171</v>
      </c>
      <c r="H38" s="1">
        <v>455.58</v>
      </c>
      <c r="J38" s="1">
        <v>993.81</v>
      </c>
      <c r="AO38" s="1">
        <v>455.58</v>
      </c>
      <c r="AT38" s="1">
        <v>455.58</v>
      </c>
    </row>
    <row r="39" spans="1:46" x14ac:dyDescent="0.25">
      <c r="A39" s="1" t="s">
        <v>149</v>
      </c>
      <c r="B39" s="1" t="s">
        <v>49</v>
      </c>
      <c r="C39" s="1" t="s">
        <v>65</v>
      </c>
      <c r="D39" s="1" t="s">
        <v>125</v>
      </c>
      <c r="E39" s="1" t="s">
        <v>147</v>
      </c>
      <c r="F39" s="1">
        <v>325.43</v>
      </c>
      <c r="J39" s="1">
        <v>668.38</v>
      </c>
      <c r="K39" s="1">
        <v>325.43</v>
      </c>
      <c r="AM39" s="1">
        <v>325.43</v>
      </c>
    </row>
    <row r="40" spans="1:46" x14ac:dyDescent="0.25">
      <c r="A40" s="1" t="s">
        <v>131</v>
      </c>
      <c r="B40" s="1" t="s">
        <v>49</v>
      </c>
      <c r="C40" s="1" t="s">
        <v>132</v>
      </c>
      <c r="D40" s="1" t="s">
        <v>133</v>
      </c>
      <c r="E40" s="1" t="s">
        <v>146</v>
      </c>
      <c r="F40" s="1">
        <v>22.56</v>
      </c>
      <c r="J40" s="1">
        <v>645.82000000000005</v>
      </c>
      <c r="Q40" s="1">
        <v>18.8</v>
      </c>
      <c r="AL40" s="1">
        <v>3.76</v>
      </c>
      <c r="AM40" s="1">
        <v>22.56</v>
      </c>
    </row>
    <row r="41" spans="1:46" x14ac:dyDescent="0.25">
      <c r="A41" s="1" t="s">
        <v>134</v>
      </c>
      <c r="B41" s="1" t="s">
        <v>135</v>
      </c>
      <c r="C41" s="1" t="s">
        <v>52</v>
      </c>
      <c r="D41" s="1" t="s">
        <v>31</v>
      </c>
      <c r="E41" s="1" t="s">
        <v>171</v>
      </c>
      <c r="H41" s="1">
        <v>4960</v>
      </c>
      <c r="J41" s="1">
        <v>5605.82</v>
      </c>
      <c r="AN41" s="1">
        <v>4960</v>
      </c>
      <c r="AT41" s="1">
        <v>4960</v>
      </c>
    </row>
    <row r="42" spans="1:46" x14ac:dyDescent="0.25">
      <c r="A42" s="1" t="s">
        <v>144</v>
      </c>
      <c r="B42" s="1" t="s">
        <v>49</v>
      </c>
      <c r="C42" s="1" t="s">
        <v>76</v>
      </c>
      <c r="D42" s="1" t="s">
        <v>137</v>
      </c>
      <c r="E42" s="1" t="s">
        <v>173</v>
      </c>
      <c r="F42" s="1">
        <v>13.3</v>
      </c>
      <c r="J42" s="2">
        <v>5592.52</v>
      </c>
      <c r="V42" s="1">
        <v>13.3</v>
      </c>
      <c r="AM42" s="1">
        <v>13.3</v>
      </c>
    </row>
    <row r="43" spans="1:46" x14ac:dyDescent="0.25">
      <c r="A43" s="1" t="s">
        <v>136</v>
      </c>
      <c r="B43" s="1" t="s">
        <v>135</v>
      </c>
      <c r="C43" s="1" t="s">
        <v>138</v>
      </c>
      <c r="D43" s="2" t="s">
        <v>139</v>
      </c>
      <c r="E43" s="1" t="s">
        <v>171</v>
      </c>
      <c r="H43" s="2">
        <v>75</v>
      </c>
      <c r="J43" s="1">
        <v>5667.52</v>
      </c>
      <c r="AQ43" s="1">
        <v>75</v>
      </c>
      <c r="AT43" s="1">
        <v>75</v>
      </c>
    </row>
    <row r="44" spans="1:46" x14ac:dyDescent="0.25">
      <c r="A44" s="1" t="s">
        <v>140</v>
      </c>
      <c r="B44" s="1" t="s">
        <v>135</v>
      </c>
      <c r="C44" s="1" t="s">
        <v>132</v>
      </c>
      <c r="D44" s="1" t="s">
        <v>141</v>
      </c>
      <c r="E44" s="1" t="s">
        <v>169</v>
      </c>
      <c r="F44" s="1">
        <v>325.43</v>
      </c>
      <c r="H44" s="2"/>
      <c r="J44" s="1">
        <v>5342.09</v>
      </c>
      <c r="K44" s="1">
        <v>325.43</v>
      </c>
      <c r="AM44" s="1">
        <v>325.43</v>
      </c>
    </row>
    <row r="45" spans="1:46" x14ac:dyDescent="0.25">
      <c r="A45" s="1" t="s">
        <v>150</v>
      </c>
      <c r="B45" s="1" t="s">
        <v>119</v>
      </c>
      <c r="C45" s="1" t="s">
        <v>121</v>
      </c>
      <c r="D45" s="1" t="s">
        <v>151</v>
      </c>
      <c r="E45" s="1" t="s">
        <v>172</v>
      </c>
      <c r="H45" s="2"/>
      <c r="I45" s="1">
        <v>3200</v>
      </c>
      <c r="J45" s="2">
        <v>2142.09</v>
      </c>
      <c r="N45" s="1">
        <v>3200</v>
      </c>
    </row>
    <row r="46" spans="1:46" x14ac:dyDescent="0.25">
      <c r="A46" s="1" t="s">
        <v>161</v>
      </c>
      <c r="B46" s="1" t="s">
        <v>135</v>
      </c>
      <c r="C46" s="1" t="s">
        <v>130</v>
      </c>
      <c r="D46" s="1" t="s">
        <v>143</v>
      </c>
      <c r="E46" s="1" t="s">
        <v>174</v>
      </c>
      <c r="F46" s="1">
        <v>500</v>
      </c>
      <c r="J46" s="1">
        <v>1642.09</v>
      </c>
      <c r="AI46" s="1">
        <v>500</v>
      </c>
      <c r="AM46" s="1">
        <v>500</v>
      </c>
    </row>
    <row r="47" spans="1:46" x14ac:dyDescent="0.25">
      <c r="A47" s="1" t="s">
        <v>161</v>
      </c>
      <c r="B47" s="1" t="s">
        <v>135</v>
      </c>
      <c r="C47" s="1" t="s">
        <v>142</v>
      </c>
      <c r="D47" s="1" t="s">
        <v>19</v>
      </c>
      <c r="E47" s="1" t="s">
        <v>174</v>
      </c>
      <c r="F47" s="1">
        <v>436.37</v>
      </c>
      <c r="J47" s="1">
        <v>1205.72</v>
      </c>
      <c r="X47" s="1">
        <v>436.37</v>
      </c>
      <c r="AM47" s="1">
        <v>436.37</v>
      </c>
    </row>
    <row r="48" spans="1:46" x14ac:dyDescent="0.25">
      <c r="A48" s="1" t="s">
        <v>161</v>
      </c>
      <c r="B48" s="1" t="s">
        <v>135</v>
      </c>
      <c r="C48" s="1" t="s">
        <v>152</v>
      </c>
      <c r="D48" s="1" t="s">
        <v>153</v>
      </c>
      <c r="E48" s="1" t="s">
        <v>174</v>
      </c>
      <c r="F48" s="1">
        <v>75</v>
      </c>
      <c r="J48" s="1">
        <v>1130.72</v>
      </c>
      <c r="AG48" s="1">
        <v>75</v>
      </c>
      <c r="AM48" s="1">
        <v>75</v>
      </c>
    </row>
    <row r="49" spans="1:46" x14ac:dyDescent="0.25">
      <c r="A49" s="1" t="s">
        <v>161</v>
      </c>
      <c r="B49" s="1" t="s">
        <v>135</v>
      </c>
      <c r="C49" s="1" t="s">
        <v>154</v>
      </c>
      <c r="D49" s="1" t="s">
        <v>155</v>
      </c>
      <c r="E49" s="1" t="s">
        <v>174</v>
      </c>
      <c r="F49" s="1">
        <v>15</v>
      </c>
      <c r="J49" s="1">
        <v>1115.72</v>
      </c>
      <c r="S49" s="1">
        <v>15</v>
      </c>
      <c r="AM49" s="1">
        <v>15</v>
      </c>
    </row>
    <row r="50" spans="1:46" x14ac:dyDescent="0.25">
      <c r="A50" s="1" t="s">
        <v>161</v>
      </c>
      <c r="B50" s="1" t="s">
        <v>135</v>
      </c>
      <c r="C50" s="1" t="s">
        <v>154</v>
      </c>
      <c r="D50" s="1" t="s">
        <v>156</v>
      </c>
      <c r="E50" s="1" t="s">
        <v>174</v>
      </c>
      <c r="F50" s="1">
        <v>15</v>
      </c>
      <c r="J50" s="1">
        <v>1100.72</v>
      </c>
      <c r="S50" s="1">
        <v>15</v>
      </c>
      <c r="AM50" s="1">
        <v>15</v>
      </c>
    </row>
    <row r="51" spans="1:46" x14ac:dyDescent="0.25">
      <c r="A51" s="1" t="s">
        <v>161</v>
      </c>
      <c r="B51" s="1" t="s">
        <v>135</v>
      </c>
      <c r="C51" s="1" t="s">
        <v>129</v>
      </c>
      <c r="D51" s="1" t="s">
        <v>157</v>
      </c>
      <c r="E51" s="1" t="s">
        <v>174</v>
      </c>
      <c r="F51" s="1">
        <v>23.64</v>
      </c>
      <c r="J51" s="1">
        <v>1077.08</v>
      </c>
      <c r="Q51" s="1">
        <v>19.7</v>
      </c>
      <c r="AL51" s="1">
        <v>3.94</v>
      </c>
      <c r="AM51" s="1">
        <v>23.64</v>
      </c>
    </row>
    <row r="52" spans="1:46" x14ac:dyDescent="0.25">
      <c r="A52" s="1" t="s">
        <v>161</v>
      </c>
      <c r="B52" s="1" t="s">
        <v>135</v>
      </c>
      <c r="C52" s="1" t="s">
        <v>158</v>
      </c>
      <c r="D52" s="1" t="s">
        <v>159</v>
      </c>
      <c r="E52" s="1" t="s">
        <v>169</v>
      </c>
      <c r="F52" s="1">
        <v>325.43</v>
      </c>
      <c r="J52" s="1">
        <v>751.65</v>
      </c>
      <c r="K52" s="1">
        <v>325.43</v>
      </c>
      <c r="AM52" s="1">
        <v>325.43</v>
      </c>
    </row>
    <row r="53" spans="1:46" x14ac:dyDescent="0.25">
      <c r="A53" s="1" t="s">
        <v>162</v>
      </c>
      <c r="B53" s="1" t="s">
        <v>151</v>
      </c>
      <c r="C53" s="1" t="s">
        <v>182</v>
      </c>
      <c r="D53" s="1" t="s">
        <v>151</v>
      </c>
      <c r="E53" s="1" t="s">
        <v>192</v>
      </c>
      <c r="I53" s="1">
        <v>600</v>
      </c>
      <c r="J53" s="1">
        <v>1351.65</v>
      </c>
    </row>
    <row r="54" spans="1:46" x14ac:dyDescent="0.25">
      <c r="A54" s="1" t="s">
        <v>180</v>
      </c>
      <c r="B54" s="1" t="s">
        <v>135</v>
      </c>
      <c r="C54" s="1" t="s">
        <v>64</v>
      </c>
      <c r="D54" s="1" t="s">
        <v>163</v>
      </c>
      <c r="E54" s="1" t="s">
        <v>195</v>
      </c>
      <c r="F54" s="1">
        <v>466.99</v>
      </c>
      <c r="J54" s="1">
        <v>884.66</v>
      </c>
      <c r="K54" s="1">
        <v>466.99</v>
      </c>
      <c r="AM54" s="1">
        <v>466.99</v>
      </c>
    </row>
    <row r="55" spans="1:46" x14ac:dyDescent="0.25">
      <c r="A55" s="1" t="s">
        <v>180</v>
      </c>
      <c r="B55" s="1" t="s">
        <v>135</v>
      </c>
      <c r="C55" s="1" t="s">
        <v>165</v>
      </c>
      <c r="D55" s="1" t="s">
        <v>164</v>
      </c>
      <c r="E55" s="1" t="s">
        <v>195</v>
      </c>
      <c r="F55" s="1">
        <v>33.799999999999997</v>
      </c>
      <c r="J55" s="1">
        <v>850.86</v>
      </c>
      <c r="M55" s="1">
        <v>33.799999999999997</v>
      </c>
      <c r="AM55" s="1">
        <v>33.799999999999997</v>
      </c>
    </row>
    <row r="56" spans="1:46" x14ac:dyDescent="0.25">
      <c r="A56" s="1" t="s">
        <v>180</v>
      </c>
      <c r="B56" s="1" t="s">
        <v>135</v>
      </c>
      <c r="C56" s="1" t="s">
        <v>69</v>
      </c>
      <c r="D56" s="1" t="s">
        <v>166</v>
      </c>
      <c r="E56" s="1" t="s">
        <v>195</v>
      </c>
      <c r="F56" s="1">
        <v>10</v>
      </c>
      <c r="J56" s="1">
        <v>840.86</v>
      </c>
      <c r="U56" s="1">
        <v>10</v>
      </c>
      <c r="AM56" s="1">
        <v>10</v>
      </c>
    </row>
    <row r="57" spans="1:46" x14ac:dyDescent="0.25">
      <c r="A57" s="1" t="s">
        <v>180</v>
      </c>
      <c r="B57" s="1" t="s">
        <v>135</v>
      </c>
      <c r="C57" s="1" t="s">
        <v>52</v>
      </c>
      <c r="D57" s="1" t="s">
        <v>167</v>
      </c>
      <c r="E57" s="1" t="s">
        <v>195</v>
      </c>
      <c r="F57" s="1">
        <v>176.53</v>
      </c>
      <c r="J57" s="1">
        <v>664.33</v>
      </c>
      <c r="AF57" s="1">
        <v>176.53</v>
      </c>
      <c r="AM57" s="1">
        <v>176.53</v>
      </c>
    </row>
    <row r="58" spans="1:46" x14ac:dyDescent="0.25">
      <c r="A58" s="1" t="s">
        <v>178</v>
      </c>
      <c r="B58" s="1" t="s">
        <v>183</v>
      </c>
      <c r="C58" s="1" t="s">
        <v>76</v>
      </c>
      <c r="D58" s="1" t="s">
        <v>160</v>
      </c>
      <c r="E58" s="1" t="s">
        <v>194</v>
      </c>
      <c r="F58" s="1">
        <v>18</v>
      </c>
      <c r="J58" s="2">
        <v>646.33000000000004</v>
      </c>
      <c r="V58" s="1">
        <v>18</v>
      </c>
      <c r="AM58" s="1">
        <v>18</v>
      </c>
    </row>
    <row r="59" spans="1:46" x14ac:dyDescent="0.25">
      <c r="A59" s="1" t="s">
        <v>179</v>
      </c>
      <c r="B59" s="1" t="s">
        <v>151</v>
      </c>
      <c r="C59" s="1" t="s">
        <v>182</v>
      </c>
      <c r="D59" s="1" t="s">
        <v>151</v>
      </c>
      <c r="E59" s="1" t="s">
        <v>206</v>
      </c>
      <c r="I59" s="1">
        <v>700</v>
      </c>
      <c r="J59" s="1">
        <v>1346.33</v>
      </c>
      <c r="N59" s="1">
        <v>700</v>
      </c>
    </row>
    <row r="60" spans="1:46" x14ac:dyDescent="0.25">
      <c r="A60" s="1" t="s">
        <v>184</v>
      </c>
      <c r="B60" s="1" t="s">
        <v>135</v>
      </c>
      <c r="C60" s="1" t="s">
        <v>64</v>
      </c>
      <c r="D60" s="1" t="s">
        <v>175</v>
      </c>
      <c r="E60" s="1" t="s">
        <v>207</v>
      </c>
      <c r="F60" s="1">
        <v>343.7</v>
      </c>
      <c r="J60" s="1">
        <v>1002.63</v>
      </c>
      <c r="K60" s="1">
        <v>343.7</v>
      </c>
      <c r="AM60" s="1">
        <v>343.7</v>
      </c>
    </row>
    <row r="61" spans="1:46" x14ac:dyDescent="0.25">
      <c r="A61" s="1" t="s">
        <v>184</v>
      </c>
      <c r="B61" s="1" t="s">
        <v>135</v>
      </c>
      <c r="C61" s="1" t="s">
        <v>165</v>
      </c>
      <c r="D61" s="1" t="s">
        <v>181</v>
      </c>
      <c r="E61" s="19" t="s">
        <v>220</v>
      </c>
      <c r="F61" s="1">
        <v>3.4</v>
      </c>
      <c r="J61" s="2">
        <v>999.23</v>
      </c>
      <c r="M61" s="1">
        <v>3.4</v>
      </c>
      <c r="AM61" s="1">
        <v>3.4</v>
      </c>
    </row>
    <row r="62" spans="1:46" x14ac:dyDescent="0.25">
      <c r="A62" s="1" t="s">
        <v>185</v>
      </c>
      <c r="B62" s="1" t="s">
        <v>135</v>
      </c>
      <c r="C62" s="1" t="s">
        <v>64</v>
      </c>
      <c r="D62" s="1" t="s">
        <v>186</v>
      </c>
      <c r="E62" s="1" t="s">
        <v>207</v>
      </c>
      <c r="F62" s="1">
        <v>343.7</v>
      </c>
      <c r="J62" s="1">
        <v>655.53</v>
      </c>
      <c r="K62" s="1">
        <v>343.7</v>
      </c>
      <c r="AM62" s="1">
        <v>343.7</v>
      </c>
    </row>
    <row r="63" spans="1:46" x14ac:dyDescent="0.25">
      <c r="A63" s="1" t="s">
        <v>187</v>
      </c>
      <c r="B63" s="1" t="s">
        <v>135</v>
      </c>
      <c r="C63" s="1" t="s">
        <v>188</v>
      </c>
      <c r="D63" s="1" t="s">
        <v>189</v>
      </c>
      <c r="E63" s="1" t="s">
        <v>208</v>
      </c>
      <c r="H63" s="1">
        <v>14852</v>
      </c>
      <c r="J63" s="1">
        <v>15507.53</v>
      </c>
      <c r="AP63" s="1">
        <v>14852</v>
      </c>
      <c r="AT63" s="1">
        <v>14852</v>
      </c>
    </row>
    <row r="64" spans="1:46" x14ac:dyDescent="0.25">
      <c r="A64" s="1" t="s">
        <v>190</v>
      </c>
      <c r="B64" s="1" t="s">
        <v>151</v>
      </c>
      <c r="C64" s="1" t="s">
        <v>191</v>
      </c>
      <c r="D64" s="1" t="s">
        <v>151</v>
      </c>
      <c r="E64" s="1" t="s">
        <v>209</v>
      </c>
      <c r="I64" s="1">
        <v>14852</v>
      </c>
      <c r="J64" s="2">
        <v>655.53</v>
      </c>
      <c r="N64" s="1">
        <v>14852</v>
      </c>
    </row>
    <row r="65" spans="1:46" x14ac:dyDescent="0.25">
      <c r="A65" s="1" t="s">
        <v>200</v>
      </c>
      <c r="B65" s="1" t="s">
        <v>135</v>
      </c>
      <c r="C65" s="1" t="s">
        <v>154</v>
      </c>
      <c r="D65" s="1" t="s">
        <v>201</v>
      </c>
      <c r="E65" s="1" t="s">
        <v>205</v>
      </c>
      <c r="F65" s="1">
        <v>15</v>
      </c>
      <c r="J65" s="1">
        <v>640.53</v>
      </c>
      <c r="S65" s="1">
        <v>15</v>
      </c>
      <c r="AM65" s="1">
        <v>15</v>
      </c>
    </row>
    <row r="66" spans="1:46" x14ac:dyDescent="0.25">
      <c r="A66" s="1" t="s">
        <v>200</v>
      </c>
      <c r="B66" s="1" t="s">
        <v>135</v>
      </c>
      <c r="C66" s="1" t="s">
        <v>154</v>
      </c>
      <c r="D66" s="1" t="s">
        <v>202</v>
      </c>
      <c r="E66" s="1" t="s">
        <v>207</v>
      </c>
      <c r="F66" s="1">
        <v>15</v>
      </c>
      <c r="J66" s="1">
        <v>625.53</v>
      </c>
      <c r="S66" s="1">
        <v>15</v>
      </c>
      <c r="AM66" s="1">
        <v>15</v>
      </c>
    </row>
    <row r="67" spans="1:46" x14ac:dyDescent="0.25">
      <c r="A67" s="1" t="s">
        <v>200</v>
      </c>
      <c r="B67" s="1" t="s">
        <v>135</v>
      </c>
      <c r="C67" s="1" t="s">
        <v>165</v>
      </c>
      <c r="D67" s="1" t="s">
        <v>203</v>
      </c>
      <c r="E67" s="1" t="s">
        <v>207</v>
      </c>
      <c r="F67" s="1">
        <v>3.4</v>
      </c>
      <c r="J67" s="1">
        <v>622.13</v>
      </c>
      <c r="M67" s="1">
        <v>3.4</v>
      </c>
      <c r="AM67" s="1">
        <v>3.4</v>
      </c>
    </row>
    <row r="68" spans="1:46" x14ac:dyDescent="0.25">
      <c r="A68" s="1" t="s">
        <v>200</v>
      </c>
      <c r="B68" s="1" t="s">
        <v>135</v>
      </c>
      <c r="C68" s="1" t="s">
        <v>64</v>
      </c>
      <c r="D68" s="1" t="s">
        <v>204</v>
      </c>
      <c r="E68" s="1" t="s">
        <v>207</v>
      </c>
      <c r="F68" s="1">
        <v>343.5</v>
      </c>
      <c r="J68" s="1">
        <v>278.63</v>
      </c>
      <c r="K68" s="1">
        <v>343.5</v>
      </c>
      <c r="AM68" s="1">
        <v>343.5</v>
      </c>
    </row>
    <row r="69" spans="1:46" x14ac:dyDescent="0.25">
      <c r="A69" s="1" t="s">
        <v>210</v>
      </c>
      <c r="B69" s="1" t="s">
        <v>135</v>
      </c>
      <c r="C69" s="1" t="s">
        <v>182</v>
      </c>
      <c r="D69" s="1" t="s">
        <v>151</v>
      </c>
      <c r="E69" s="19" t="s">
        <v>219</v>
      </c>
      <c r="I69" s="1">
        <v>1300</v>
      </c>
      <c r="J69" s="1">
        <v>1578.63</v>
      </c>
      <c r="N69" s="1">
        <v>1300</v>
      </c>
    </row>
    <row r="70" spans="1:46" x14ac:dyDescent="0.25">
      <c r="A70" s="1" t="s">
        <v>212</v>
      </c>
      <c r="B70" s="1" t="s">
        <v>135</v>
      </c>
      <c r="C70" s="1" t="s">
        <v>71</v>
      </c>
      <c r="D70" s="1" t="s">
        <v>70</v>
      </c>
      <c r="E70" s="1" t="s">
        <v>218</v>
      </c>
      <c r="F70" s="1">
        <v>677.64</v>
      </c>
      <c r="J70" s="1">
        <v>900.99</v>
      </c>
      <c r="R70" s="1">
        <v>564.70000000000005</v>
      </c>
      <c r="AL70" s="1">
        <v>112.94</v>
      </c>
      <c r="AM70" s="1">
        <v>677.64</v>
      </c>
    </row>
    <row r="71" spans="1:46" x14ac:dyDescent="0.25">
      <c r="A71" s="1" t="s">
        <v>212</v>
      </c>
      <c r="B71" s="1" t="s">
        <v>135</v>
      </c>
      <c r="C71" s="1" t="s">
        <v>64</v>
      </c>
      <c r="D71" s="1" t="s">
        <v>211</v>
      </c>
      <c r="E71" s="1" t="s">
        <v>218</v>
      </c>
      <c r="F71" s="1">
        <v>61.97</v>
      </c>
      <c r="J71" s="1">
        <v>839.02</v>
      </c>
      <c r="L71" s="1">
        <v>20.74</v>
      </c>
      <c r="Q71" s="1">
        <v>30.9</v>
      </c>
      <c r="AL71" s="1">
        <v>10.33</v>
      </c>
      <c r="AM71" s="1">
        <v>61.97</v>
      </c>
    </row>
    <row r="72" spans="1:46" x14ac:dyDescent="0.25">
      <c r="A72" s="1" t="s">
        <v>212</v>
      </c>
      <c r="B72" s="1" t="s">
        <v>135</v>
      </c>
      <c r="C72" s="1" t="s">
        <v>213</v>
      </c>
      <c r="D72" s="1" t="s">
        <v>214</v>
      </c>
      <c r="E72" s="1" t="s">
        <v>218</v>
      </c>
      <c r="F72" s="1">
        <v>15</v>
      </c>
      <c r="J72" s="1">
        <v>824.02</v>
      </c>
      <c r="S72" s="1">
        <v>15</v>
      </c>
      <c r="AM72" s="1">
        <v>15</v>
      </c>
    </row>
    <row r="73" spans="1:46" x14ac:dyDescent="0.25">
      <c r="A73" s="1" t="s">
        <v>212</v>
      </c>
      <c r="B73" s="1" t="s">
        <v>135</v>
      </c>
      <c r="C73" s="1" t="s">
        <v>215</v>
      </c>
      <c r="D73" s="1" t="s">
        <v>189</v>
      </c>
      <c r="E73" s="19" t="s">
        <v>219</v>
      </c>
      <c r="H73" s="1">
        <v>7.06</v>
      </c>
      <c r="J73" s="1">
        <v>831.08</v>
      </c>
      <c r="AR73" s="1">
        <v>7.06</v>
      </c>
      <c r="AT73" s="1">
        <v>7.06</v>
      </c>
    </row>
    <row r="74" spans="1:46" x14ac:dyDescent="0.25">
      <c r="A74" s="1" t="s">
        <v>216</v>
      </c>
      <c r="B74" s="1" t="s">
        <v>135</v>
      </c>
      <c r="C74" s="1" t="s">
        <v>215</v>
      </c>
      <c r="D74" s="1" t="s">
        <v>217</v>
      </c>
      <c r="E74" s="19" t="s">
        <v>219</v>
      </c>
      <c r="H74" s="1">
        <v>3250</v>
      </c>
      <c r="J74" s="1">
        <v>4081.08</v>
      </c>
      <c r="AR74" s="1">
        <v>3250</v>
      </c>
      <c r="AT74" s="1">
        <v>3250</v>
      </c>
    </row>
    <row r="75" spans="1:46" x14ac:dyDescent="0.25">
      <c r="A75" s="1" t="s">
        <v>221</v>
      </c>
      <c r="B75" s="1" t="s">
        <v>151</v>
      </c>
      <c r="C75" s="1" t="s">
        <v>121</v>
      </c>
      <c r="E75" s="19" t="s">
        <v>219</v>
      </c>
      <c r="I75" s="1">
        <v>3257.06</v>
      </c>
      <c r="J75" s="1">
        <v>824.02</v>
      </c>
      <c r="N75" s="1">
        <v>3257.06</v>
      </c>
    </row>
    <row r="76" spans="1:46" x14ac:dyDescent="0.25">
      <c r="A76" s="1" t="s">
        <v>221</v>
      </c>
      <c r="B76" s="1" t="s">
        <v>135</v>
      </c>
      <c r="C76" s="1" t="s">
        <v>64</v>
      </c>
      <c r="D76" s="1" t="s">
        <v>204</v>
      </c>
      <c r="E76" s="19" t="s">
        <v>219</v>
      </c>
      <c r="F76" s="1">
        <v>343.7</v>
      </c>
      <c r="J76" s="1">
        <v>480.32</v>
      </c>
      <c r="K76" s="1">
        <v>343.7</v>
      </c>
      <c r="AM76" s="1">
        <v>343.7</v>
      </c>
    </row>
    <row r="77" spans="1:46" x14ac:dyDescent="0.25">
      <c r="A77" s="1" t="s">
        <v>222</v>
      </c>
      <c r="B77" s="1" t="s">
        <v>223</v>
      </c>
      <c r="C77" s="1" t="s">
        <v>76</v>
      </c>
      <c r="D77" s="1" t="s">
        <v>224</v>
      </c>
      <c r="E77" s="19" t="s">
        <v>219</v>
      </c>
      <c r="F77" s="1">
        <v>18</v>
      </c>
      <c r="J77" s="2">
        <v>462.32</v>
      </c>
      <c r="V77" s="1">
        <v>18</v>
      </c>
      <c r="AM77" s="1">
        <v>18</v>
      </c>
    </row>
    <row r="79" spans="1:46" x14ac:dyDescent="0.25">
      <c r="A79" s="1" t="s">
        <v>54</v>
      </c>
      <c r="F79" s="1">
        <f>SUM(F11:F78)</f>
        <v>8299.43</v>
      </c>
      <c r="H79" s="1">
        <f>SUM(H11:H78)</f>
        <v>29050.690000000002</v>
      </c>
      <c r="K79" s="2">
        <f>SUM(K11:K78)</f>
        <v>4149.6399999999994</v>
      </c>
      <c r="L79" s="1">
        <f>SUM(L11:L78)</f>
        <v>89.78</v>
      </c>
      <c r="M79" s="1">
        <f>SUM(M11:M78)</f>
        <v>40.599999999999994</v>
      </c>
      <c r="O79" s="2">
        <f>SUM(O11:O68)</f>
        <v>220</v>
      </c>
      <c r="P79" s="1">
        <f>SUM(P11:P31)</f>
        <v>35</v>
      </c>
      <c r="Q79" s="1">
        <f>SUM(Q11:Q78)</f>
        <v>107</v>
      </c>
      <c r="R79" s="1">
        <f>SUM(R11:R78)</f>
        <v>564.70000000000005</v>
      </c>
      <c r="S79" s="1">
        <f>SUM(S11:S78)</f>
        <v>115</v>
      </c>
      <c r="T79" s="1">
        <f>SUM(T11:T68)</f>
        <v>462.37</v>
      </c>
      <c r="U79" s="1">
        <f>SUM(U11:U68)</f>
        <v>113.2</v>
      </c>
      <c r="V79" s="1">
        <f>SUM(V11:V78)</f>
        <v>79.3</v>
      </c>
      <c r="W79" s="1">
        <f t="shared" ref="W79:AG79" si="0">SUM(W11:W68)</f>
        <v>0</v>
      </c>
      <c r="X79" s="1">
        <f t="shared" si="0"/>
        <v>436.37</v>
      </c>
      <c r="Y79" s="1">
        <f t="shared" si="0"/>
        <v>0</v>
      </c>
      <c r="Z79" s="1">
        <f t="shared" si="0"/>
        <v>0</v>
      </c>
      <c r="AA79" s="1">
        <f t="shared" si="0"/>
        <v>673.77</v>
      </c>
      <c r="AB79" s="1">
        <f t="shared" si="0"/>
        <v>0</v>
      </c>
      <c r="AC79" s="1">
        <f t="shared" si="0"/>
        <v>0</v>
      </c>
      <c r="AD79" s="1">
        <f t="shared" si="0"/>
        <v>0</v>
      </c>
      <c r="AE79" s="1">
        <f t="shared" si="0"/>
        <v>0</v>
      </c>
      <c r="AF79" s="1">
        <f t="shared" si="0"/>
        <v>176.53</v>
      </c>
      <c r="AG79" s="1">
        <f t="shared" si="0"/>
        <v>75</v>
      </c>
      <c r="AI79" s="1">
        <f>SUM(AI11:AI68)</f>
        <v>500</v>
      </c>
      <c r="AJ79" s="1">
        <f>SUM(AJ8:AJ68)</f>
        <v>141.05000000000001</v>
      </c>
      <c r="AK79" s="1">
        <f>SUM(K79:AJ79)</f>
        <v>7979.3099999999995</v>
      </c>
      <c r="AL79" s="1">
        <f>SUM(AL11:AL78)</f>
        <v>320.11999999999995</v>
      </c>
      <c r="AM79" s="1">
        <f>SUM(AM11:AM78)</f>
        <v>8299.43</v>
      </c>
      <c r="AN79" s="1">
        <f>SUM(AN11:AN56)</f>
        <v>9920</v>
      </c>
      <c r="AO79" s="1">
        <f>SUM(AO11:AO56)</f>
        <v>871.63</v>
      </c>
      <c r="AP79" s="1">
        <v>14852</v>
      </c>
      <c r="AQ79" s="1">
        <f>SUM(AQ11:AQ56)</f>
        <v>150</v>
      </c>
      <c r="AR79" s="1">
        <f>SUM(AR11:AR78)</f>
        <v>3257.06</v>
      </c>
      <c r="AS79" s="1">
        <f>SUM(AS11:AS31)</f>
        <v>0</v>
      </c>
      <c r="AT79" s="1">
        <f>SUM(AT11:AT78)</f>
        <v>29050.690000000002</v>
      </c>
    </row>
    <row r="80" spans="1:46" s="8" customFormat="1" x14ac:dyDescent="0.25">
      <c r="K80" s="8">
        <f>K7-K79</f>
        <v>-244.63999999999942</v>
      </c>
      <c r="L80" s="8">
        <f>L7-L79</f>
        <v>110.22</v>
      </c>
      <c r="M80" s="8">
        <f>SUM(M7-M79)</f>
        <v>-40.599999999999994</v>
      </c>
      <c r="O80" s="8">
        <f t="shared" ref="O80:AF80" si="1">O7-O79</f>
        <v>-20</v>
      </c>
      <c r="P80" s="8">
        <f t="shared" si="1"/>
        <v>0</v>
      </c>
      <c r="Q80" s="8">
        <f t="shared" si="1"/>
        <v>33</v>
      </c>
      <c r="R80" s="8">
        <f t="shared" si="1"/>
        <v>135.29999999999995</v>
      </c>
      <c r="S80" s="8">
        <f t="shared" si="1"/>
        <v>50</v>
      </c>
      <c r="T80" s="8">
        <f t="shared" si="1"/>
        <v>137.63</v>
      </c>
      <c r="U80" s="8">
        <f t="shared" si="1"/>
        <v>-3.2000000000000028</v>
      </c>
      <c r="V80" s="8">
        <f t="shared" si="1"/>
        <v>-64.3</v>
      </c>
      <c r="W80" s="8">
        <f t="shared" si="1"/>
        <v>0</v>
      </c>
      <c r="X80" s="8">
        <f t="shared" si="1"/>
        <v>-136.37</v>
      </c>
      <c r="Y80" s="8">
        <f t="shared" si="1"/>
        <v>250</v>
      </c>
      <c r="Z80" s="8">
        <f t="shared" si="1"/>
        <v>300</v>
      </c>
      <c r="AA80" s="8">
        <f t="shared" si="1"/>
        <v>-673.77</v>
      </c>
      <c r="AB80" s="8">
        <f t="shared" si="1"/>
        <v>100</v>
      </c>
      <c r="AC80" s="8">
        <f t="shared" si="1"/>
        <v>400</v>
      </c>
      <c r="AD80" s="8">
        <f t="shared" si="1"/>
        <v>2000</v>
      </c>
      <c r="AE80" s="8">
        <f t="shared" si="1"/>
        <v>0</v>
      </c>
      <c r="AF80" s="8">
        <f t="shared" si="1"/>
        <v>-176.53</v>
      </c>
      <c r="AG80" s="8">
        <f>SUM(AG7-AG79)</f>
        <v>-75</v>
      </c>
      <c r="AI80" s="8">
        <f>AI7-AI79</f>
        <v>0</v>
      </c>
      <c r="AJ80" s="8">
        <f>AJ7-AJ79</f>
        <v>-141.05000000000001</v>
      </c>
      <c r="AM80" s="8">
        <f>AM7-AM79</f>
        <v>1620.5699999999997</v>
      </c>
    </row>
    <row r="81" spans="1:27" x14ac:dyDescent="0.25">
      <c r="X81" s="1" t="s">
        <v>148</v>
      </c>
      <c r="AA81" s="1" t="s">
        <v>148</v>
      </c>
    </row>
    <row r="82" spans="1:27" x14ac:dyDescent="0.25">
      <c r="A82" s="20"/>
      <c r="B82" s="20"/>
      <c r="C82" s="21"/>
      <c r="D82" s="13"/>
      <c r="E82" s="20"/>
      <c r="F82" s="20"/>
      <c r="G82" s="21"/>
      <c r="H82" s="14"/>
      <c r="I82" s="14"/>
    </row>
    <row r="83" spans="1:27" x14ac:dyDescent="0.25">
      <c r="A83" s="22"/>
      <c r="B83" s="20"/>
      <c r="C83" s="20"/>
      <c r="D83" s="13"/>
      <c r="E83" s="22"/>
      <c r="F83" s="20"/>
      <c r="G83" s="20"/>
      <c r="H83" s="14"/>
      <c r="I83" s="14"/>
    </row>
    <row r="84" spans="1:27" x14ac:dyDescent="0.25">
      <c r="A84" s="20"/>
      <c r="B84" s="20"/>
      <c r="C84" s="20"/>
      <c r="D84" s="13"/>
      <c r="E84" s="20"/>
      <c r="F84" s="20"/>
      <c r="G84" s="20"/>
      <c r="H84" s="14"/>
      <c r="I84" s="14"/>
    </row>
    <row r="85" spans="1:27" x14ac:dyDescent="0.25">
      <c r="A85" s="20"/>
      <c r="B85" s="20"/>
      <c r="C85" s="20"/>
      <c r="D85" s="13"/>
      <c r="E85" s="20"/>
      <c r="F85" s="20"/>
      <c r="G85" s="20"/>
      <c r="H85" s="14"/>
      <c r="I85" s="14"/>
    </row>
    <row r="86" spans="1:27" x14ac:dyDescent="0.25">
      <c r="A86" s="20"/>
      <c r="B86" s="20"/>
      <c r="C86" s="20"/>
      <c r="D86" s="13"/>
      <c r="E86" s="20"/>
      <c r="F86" s="20"/>
      <c r="G86" s="20"/>
      <c r="H86" s="14"/>
      <c r="I86" s="14"/>
    </row>
    <row r="87" spans="1:27" x14ac:dyDescent="0.25">
      <c r="A87" s="20"/>
      <c r="B87" s="20"/>
      <c r="C87" s="20"/>
      <c r="D87" s="13"/>
      <c r="E87" s="20"/>
      <c r="F87" s="20"/>
      <c r="G87" s="20"/>
      <c r="H87" s="14"/>
      <c r="I87" s="14"/>
    </row>
    <row r="88" spans="1:27" x14ac:dyDescent="0.25">
      <c r="A88" s="20"/>
      <c r="B88" s="20"/>
      <c r="C88" s="20"/>
      <c r="D88" s="13"/>
      <c r="E88" s="20"/>
      <c r="F88" s="20"/>
      <c r="G88" s="20"/>
      <c r="H88" s="14"/>
      <c r="I88" s="14"/>
    </row>
    <row r="89" spans="1:27" x14ac:dyDescent="0.25">
      <c r="A89" s="20"/>
      <c r="B89" s="20"/>
      <c r="C89" s="20"/>
      <c r="D89" s="13"/>
      <c r="E89" s="20"/>
      <c r="F89" s="20"/>
      <c r="G89" s="20"/>
      <c r="H89" s="14"/>
      <c r="I89" s="14"/>
    </row>
    <row r="90" spans="1:27" x14ac:dyDescent="0.25">
      <c r="A90" s="20"/>
      <c r="B90" s="20"/>
      <c r="C90" s="20"/>
      <c r="D90" s="13"/>
      <c r="E90" s="20"/>
      <c r="F90" s="20"/>
      <c r="G90" s="20"/>
      <c r="H90" s="14"/>
      <c r="I90" s="14"/>
    </row>
    <row r="91" spans="1:27" x14ac:dyDescent="0.25">
      <c r="A91" s="20"/>
      <c r="B91" s="20"/>
      <c r="C91" s="20"/>
      <c r="D91" s="13"/>
      <c r="E91" s="20"/>
      <c r="F91" s="20"/>
      <c r="G91" s="20"/>
      <c r="H91" s="14"/>
      <c r="I91" s="14"/>
    </row>
    <row r="92" spans="1:27" x14ac:dyDescent="0.25">
      <c r="A92" s="20"/>
      <c r="B92" s="20"/>
      <c r="C92" s="20"/>
      <c r="D92" s="13"/>
      <c r="E92" s="20"/>
      <c r="F92" s="20"/>
      <c r="G92" s="20"/>
      <c r="H92" s="14"/>
      <c r="I92" s="14"/>
    </row>
    <row r="93" spans="1:27" x14ac:dyDescent="0.25">
      <c r="A93" s="20"/>
      <c r="B93" s="20"/>
      <c r="C93" s="20"/>
      <c r="D93" s="13"/>
      <c r="E93" s="20"/>
      <c r="F93" s="22"/>
      <c r="G93" s="20"/>
      <c r="H93" s="14"/>
      <c r="I93" s="14"/>
    </row>
    <row r="94" spans="1:27" x14ac:dyDescent="0.25">
      <c r="A94" s="20"/>
      <c r="B94" s="20"/>
      <c r="C94" s="20"/>
      <c r="D94" s="13"/>
      <c r="E94" s="20"/>
      <c r="F94" s="20"/>
      <c r="G94" s="20"/>
      <c r="H94" s="14"/>
      <c r="I94" s="14"/>
    </row>
    <row r="95" spans="1:27" x14ac:dyDescent="0.25">
      <c r="A95" s="20"/>
      <c r="B95" s="20"/>
      <c r="C95" s="20"/>
      <c r="D95" s="13"/>
      <c r="E95" s="20"/>
      <c r="F95" s="20"/>
      <c r="G95" s="20"/>
      <c r="H95" s="14"/>
      <c r="I95" s="14"/>
    </row>
    <row r="96" spans="1:27" x14ac:dyDescent="0.25">
      <c r="A96" s="20"/>
      <c r="B96" s="20"/>
      <c r="C96" s="20"/>
      <c r="D96" s="13"/>
      <c r="E96" s="20"/>
      <c r="F96" s="20"/>
      <c r="G96" s="20"/>
      <c r="H96" s="14"/>
      <c r="I96" s="14"/>
    </row>
    <row r="97" spans="1:9" x14ac:dyDescent="0.25">
      <c r="A97" s="20"/>
      <c r="B97" s="20"/>
      <c r="C97" s="20"/>
      <c r="D97" s="13"/>
      <c r="E97" s="20"/>
      <c r="F97" s="20"/>
      <c r="G97" s="20"/>
      <c r="H97" s="14"/>
      <c r="I97" s="14"/>
    </row>
    <row r="98" spans="1:9" x14ac:dyDescent="0.25">
      <c r="A98" s="20"/>
      <c r="B98" s="20"/>
      <c r="C98" s="20"/>
      <c r="D98" s="13"/>
      <c r="E98" s="20"/>
      <c r="F98" s="20"/>
      <c r="G98" s="20"/>
      <c r="H98" s="14"/>
      <c r="I98" s="14"/>
    </row>
    <row r="99" spans="1:9" x14ac:dyDescent="0.25">
      <c r="A99" s="20"/>
      <c r="B99" s="20"/>
      <c r="C99" s="20"/>
      <c r="D99" s="13"/>
      <c r="E99" s="20"/>
      <c r="F99" s="20"/>
      <c r="G99" s="20"/>
      <c r="H99" s="14"/>
      <c r="I99" s="14"/>
    </row>
    <row r="100" spans="1:9" x14ac:dyDescent="0.25">
      <c r="A100" s="13"/>
      <c r="B100" s="13"/>
      <c r="C100" s="13"/>
      <c r="D100" s="13"/>
      <c r="E100" s="20"/>
      <c r="F100" s="22"/>
      <c r="G100" s="20"/>
    </row>
    <row r="101" spans="1:9" x14ac:dyDescent="0.25">
      <c r="A101" s="13"/>
      <c r="B101" s="13"/>
      <c r="C101" s="13"/>
      <c r="D101" s="13"/>
      <c r="E101" s="20"/>
      <c r="F101" s="20"/>
      <c r="G101" s="20"/>
    </row>
    <row r="102" spans="1:9" x14ac:dyDescent="0.25">
      <c r="A102" s="13"/>
      <c r="B102" s="13"/>
      <c r="C102" s="13"/>
      <c r="D102" s="13"/>
      <c r="E102" s="20"/>
      <c r="F102" s="20"/>
      <c r="G102" s="20"/>
    </row>
    <row r="103" spans="1:9" x14ac:dyDescent="0.25">
      <c r="A103" s="13"/>
      <c r="B103" s="13"/>
      <c r="C103" s="13"/>
      <c r="D103" s="13"/>
      <c r="E103" s="20"/>
      <c r="F103" s="20"/>
      <c r="G103" s="20"/>
    </row>
    <row r="104" spans="1:9" x14ac:dyDescent="0.25">
      <c r="A104" s="13"/>
      <c r="B104" s="13"/>
      <c r="C104" s="13"/>
      <c r="D104" s="13"/>
      <c r="E104" s="20"/>
      <c r="F104" s="20"/>
      <c r="G104" s="20"/>
    </row>
    <row r="105" spans="1:9" x14ac:dyDescent="0.25">
      <c r="A105" s="13"/>
      <c r="B105" s="13"/>
      <c r="C105" s="13"/>
      <c r="D105" s="13"/>
      <c r="E105" s="20"/>
      <c r="F105" s="20"/>
      <c r="G105" s="20"/>
    </row>
    <row r="106" spans="1:9" x14ac:dyDescent="0.25">
      <c r="A106" s="13"/>
      <c r="B106" s="13"/>
      <c r="C106" s="13"/>
      <c r="D106" s="13"/>
      <c r="E106" s="13"/>
      <c r="F106" s="13"/>
      <c r="G106" s="13"/>
    </row>
  </sheetData>
  <mergeCells count="5">
    <mergeCell ref="A4:J4"/>
    <mergeCell ref="K4:AM4"/>
    <mergeCell ref="AN4:AT4"/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74F2-12A5-40E1-8D70-E52CE4E396D7}">
  <dimension ref="A1:G16"/>
  <sheetViews>
    <sheetView workbookViewId="0">
      <selection activeCell="C12" sqref="C12"/>
    </sheetView>
  </sheetViews>
  <sheetFormatPr defaultRowHeight="15" x14ac:dyDescent="0.25"/>
  <sheetData>
    <row r="1" spans="1:7" ht="45" x14ac:dyDescent="0.25">
      <c r="D1" s="27" t="s">
        <v>233</v>
      </c>
      <c r="E1" s="27" t="s">
        <v>234</v>
      </c>
      <c r="F1" t="s">
        <v>232</v>
      </c>
    </row>
    <row r="2" spans="1:7" x14ac:dyDescent="0.25">
      <c r="A2" t="s">
        <v>235</v>
      </c>
      <c r="F2">
        <v>3.55</v>
      </c>
    </row>
    <row r="3" spans="1:7" x14ac:dyDescent="0.25">
      <c r="A3" s="28" t="s">
        <v>120</v>
      </c>
      <c r="C3" t="s">
        <v>170</v>
      </c>
    </row>
    <row r="5" spans="1:7" x14ac:dyDescent="0.25">
      <c r="A5" t="s">
        <v>127</v>
      </c>
      <c r="B5" t="s">
        <v>128</v>
      </c>
      <c r="G5">
        <v>20850</v>
      </c>
    </row>
    <row r="6" spans="1:7" x14ac:dyDescent="0.25">
      <c r="A6" t="s">
        <v>144</v>
      </c>
      <c r="B6" t="s">
        <v>109</v>
      </c>
      <c r="C6" t="s">
        <v>171</v>
      </c>
      <c r="F6">
        <v>97.05</v>
      </c>
      <c r="G6">
        <v>20947.05</v>
      </c>
    </row>
    <row r="7" spans="1:7" x14ac:dyDescent="0.25">
      <c r="A7" t="s">
        <v>150</v>
      </c>
      <c r="B7" t="s">
        <v>151</v>
      </c>
      <c r="C7" t="s">
        <v>172</v>
      </c>
      <c r="E7">
        <v>3200</v>
      </c>
      <c r="G7">
        <v>24147.05</v>
      </c>
    </row>
    <row r="8" spans="1:7" x14ac:dyDescent="0.25">
      <c r="A8" t="s">
        <v>162</v>
      </c>
      <c r="B8" t="s">
        <v>168</v>
      </c>
      <c r="C8" t="s">
        <v>192</v>
      </c>
      <c r="D8">
        <v>600</v>
      </c>
      <c r="G8">
        <v>23547.05</v>
      </c>
    </row>
    <row r="9" spans="1:7" x14ac:dyDescent="0.25">
      <c r="A9" t="s">
        <v>178</v>
      </c>
      <c r="B9" t="s">
        <v>109</v>
      </c>
      <c r="C9" t="s">
        <v>197</v>
      </c>
      <c r="F9">
        <v>159.9</v>
      </c>
      <c r="G9">
        <v>23706.95</v>
      </c>
    </row>
    <row r="10" spans="1:7" x14ac:dyDescent="0.25">
      <c r="A10" t="s">
        <v>179</v>
      </c>
      <c r="B10" t="s">
        <v>168</v>
      </c>
      <c r="C10" t="s">
        <v>206</v>
      </c>
      <c r="D10">
        <v>700</v>
      </c>
      <c r="G10">
        <v>23006.95</v>
      </c>
    </row>
    <row r="11" spans="1:7" x14ac:dyDescent="0.25">
      <c r="A11" t="s">
        <v>190</v>
      </c>
      <c r="B11" t="s">
        <v>196</v>
      </c>
      <c r="C11" t="s">
        <v>209</v>
      </c>
      <c r="E11">
        <v>14852</v>
      </c>
      <c r="G11">
        <v>37858.949999999997</v>
      </c>
    </row>
    <row r="12" spans="1:7" x14ac:dyDescent="0.25">
      <c r="A12" t="s">
        <v>210</v>
      </c>
      <c r="B12" t="s">
        <v>168</v>
      </c>
      <c r="D12">
        <v>1300</v>
      </c>
      <c r="G12">
        <v>36558.949999999997</v>
      </c>
    </row>
    <row r="13" spans="1:7" x14ac:dyDescent="0.25">
      <c r="A13" t="s">
        <v>221</v>
      </c>
      <c r="B13" t="s">
        <v>196</v>
      </c>
      <c r="E13">
        <v>3257.06</v>
      </c>
      <c r="G13">
        <v>39816.01</v>
      </c>
    </row>
    <row r="14" spans="1:7" x14ac:dyDescent="0.25">
      <c r="A14" t="s">
        <v>222</v>
      </c>
      <c r="B14" t="s">
        <v>109</v>
      </c>
      <c r="F14">
        <v>219.05</v>
      </c>
      <c r="G14">
        <v>40035.06</v>
      </c>
    </row>
    <row r="16" spans="1:7" x14ac:dyDescent="0.25">
      <c r="F16">
        <f>SUM(F2:F14)</f>
        <v>479.55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EF895-CFCD-4A4E-BEC2-86425CEF424F}">
  <dimension ref="A1:G17"/>
  <sheetViews>
    <sheetView workbookViewId="0">
      <selection activeCell="I8" sqref="I8"/>
    </sheetView>
  </sheetViews>
  <sheetFormatPr defaultRowHeight="15" x14ac:dyDescent="0.25"/>
  <cols>
    <col min="4" max="4" width="11" customWidth="1"/>
    <col min="5" max="5" width="12.85546875" customWidth="1"/>
    <col min="6" max="6" width="14.140625" customWidth="1"/>
  </cols>
  <sheetData>
    <row r="1" spans="1:7" x14ac:dyDescent="0.25">
      <c r="A1" s="25" t="s">
        <v>56</v>
      </c>
      <c r="B1" s="9"/>
      <c r="C1" s="9"/>
      <c r="D1" s="9"/>
      <c r="E1" s="9"/>
      <c r="F1" s="9"/>
      <c r="G1" s="17"/>
    </row>
    <row r="2" spans="1:7" x14ac:dyDescent="0.25">
      <c r="A2" s="15"/>
      <c r="B2" s="15"/>
      <c r="C2" s="15"/>
      <c r="D2" s="15"/>
      <c r="E2" s="15"/>
      <c r="F2" s="15"/>
      <c r="G2" s="15"/>
    </row>
    <row r="3" spans="1:7" x14ac:dyDescent="0.25">
      <c r="A3" s="15"/>
      <c r="B3" s="15"/>
      <c r="C3" s="23">
        <v>44986</v>
      </c>
      <c r="D3" s="15" t="s">
        <v>228</v>
      </c>
      <c r="E3" s="15" t="s">
        <v>231</v>
      </c>
      <c r="F3" s="15" t="s">
        <v>229</v>
      </c>
      <c r="G3" s="23">
        <v>45352</v>
      </c>
    </row>
    <row r="4" spans="1:7" x14ac:dyDescent="0.25">
      <c r="A4" s="10" t="s">
        <v>57</v>
      </c>
      <c r="B4" s="10"/>
      <c r="C4" s="10"/>
      <c r="D4" s="10"/>
      <c r="E4" s="10"/>
      <c r="F4" s="10"/>
      <c r="G4" s="18"/>
    </row>
    <row r="5" spans="1:7" x14ac:dyDescent="0.25">
      <c r="A5" s="10" t="s">
        <v>24</v>
      </c>
      <c r="B5" s="10"/>
      <c r="C5" s="10">
        <v>800</v>
      </c>
      <c r="D5" s="10">
        <v>400</v>
      </c>
      <c r="E5" s="10"/>
      <c r="F5" s="10"/>
      <c r="G5" s="10">
        <v>1200</v>
      </c>
    </row>
    <row r="6" spans="1:7" x14ac:dyDescent="0.25">
      <c r="A6" s="10" t="s">
        <v>58</v>
      </c>
      <c r="B6" s="10"/>
      <c r="C6" s="10">
        <v>2600</v>
      </c>
      <c r="D6" s="10"/>
      <c r="E6" s="10"/>
      <c r="F6" s="10">
        <v>176.53</v>
      </c>
      <c r="G6" s="10">
        <v>2423.4699999999998</v>
      </c>
    </row>
    <row r="7" spans="1:7" x14ac:dyDescent="0.25">
      <c r="A7" s="10" t="s">
        <v>59</v>
      </c>
      <c r="B7" s="10"/>
      <c r="C7" s="10">
        <v>3279</v>
      </c>
      <c r="D7" s="10">
        <v>2000</v>
      </c>
      <c r="E7" s="10"/>
      <c r="F7" s="10"/>
      <c r="G7" s="10">
        <v>5279</v>
      </c>
    </row>
    <row r="8" spans="1:7" x14ac:dyDescent="0.25">
      <c r="A8" s="10" t="s">
        <v>226</v>
      </c>
      <c r="B8" s="10"/>
      <c r="C8" s="10">
        <v>4033</v>
      </c>
      <c r="D8" s="10"/>
      <c r="E8" s="10"/>
      <c r="F8" s="10"/>
      <c r="G8" s="10">
        <v>4033</v>
      </c>
    </row>
    <row r="9" spans="1:7" ht="24.75" x14ac:dyDescent="0.25">
      <c r="A9" s="10" t="s">
        <v>63</v>
      </c>
      <c r="B9" s="10"/>
      <c r="C9" s="10">
        <v>300</v>
      </c>
      <c r="D9" s="10">
        <v>500</v>
      </c>
      <c r="E9" s="10"/>
      <c r="F9" s="24" t="s">
        <v>230</v>
      </c>
      <c r="G9" s="10">
        <v>158.94999999999999</v>
      </c>
    </row>
    <row r="10" spans="1:7" x14ac:dyDescent="0.25">
      <c r="A10" s="10" t="s">
        <v>22</v>
      </c>
      <c r="B10" s="10"/>
      <c r="C10" s="10">
        <v>1060</v>
      </c>
      <c r="D10" s="10"/>
      <c r="E10" s="10"/>
      <c r="F10" s="24">
        <v>673.77</v>
      </c>
      <c r="G10" s="10">
        <v>386.23</v>
      </c>
    </row>
    <row r="11" spans="1:7" x14ac:dyDescent="0.25">
      <c r="A11" s="10" t="s">
        <v>19</v>
      </c>
      <c r="B11" s="10"/>
      <c r="C11" s="10">
        <v>260</v>
      </c>
      <c r="D11" s="10">
        <v>300</v>
      </c>
      <c r="E11" s="10"/>
      <c r="F11" s="10">
        <v>436.37</v>
      </c>
      <c r="G11" s="10">
        <v>123.63</v>
      </c>
    </row>
    <row r="12" spans="1:7" x14ac:dyDescent="0.25">
      <c r="A12" s="10" t="s">
        <v>176</v>
      </c>
      <c r="B12" s="10"/>
      <c r="C12" s="10">
        <v>250</v>
      </c>
      <c r="D12" s="10"/>
      <c r="E12" s="10"/>
      <c r="F12" s="10"/>
      <c r="G12" s="10">
        <v>250</v>
      </c>
    </row>
    <row r="13" spans="1:7" x14ac:dyDescent="0.25">
      <c r="A13" s="10" t="s">
        <v>60</v>
      </c>
      <c r="B13" s="10"/>
      <c r="C13" s="10">
        <v>378</v>
      </c>
      <c r="D13" s="10">
        <v>300</v>
      </c>
      <c r="E13" s="10"/>
      <c r="F13" s="10"/>
      <c r="G13" s="10">
        <v>678</v>
      </c>
    </row>
    <row r="14" spans="1:7" x14ac:dyDescent="0.25">
      <c r="A14" s="10" t="s">
        <v>198</v>
      </c>
      <c r="B14" s="10"/>
      <c r="C14" s="10"/>
      <c r="D14" s="10"/>
      <c r="E14" s="10">
        <v>14852</v>
      </c>
      <c r="F14" s="10"/>
      <c r="G14" s="10">
        <v>14852</v>
      </c>
    </row>
    <row r="15" spans="1:7" x14ac:dyDescent="0.25">
      <c r="A15" s="10" t="s">
        <v>227</v>
      </c>
      <c r="B15" s="10"/>
      <c r="C15" s="10"/>
      <c r="D15" s="10"/>
      <c r="E15" s="10">
        <v>3257.06</v>
      </c>
      <c r="F15" s="10"/>
      <c r="G15" s="10">
        <v>3257.06</v>
      </c>
    </row>
    <row r="16" spans="1:7" x14ac:dyDescent="0.25">
      <c r="A16" s="10" t="s">
        <v>61</v>
      </c>
      <c r="B16" s="10"/>
      <c r="C16" s="10"/>
      <c r="D16" s="10"/>
      <c r="E16" s="10"/>
      <c r="F16" s="10"/>
      <c r="G16" s="10">
        <f>SUM(G5:G15)</f>
        <v>32641.34</v>
      </c>
    </row>
    <row r="17" spans="1:7" x14ac:dyDescent="0.25">
      <c r="A17" s="11"/>
      <c r="B17" s="11"/>
      <c r="C17" s="11"/>
      <c r="D17" s="11"/>
      <c r="E17" s="11"/>
      <c r="F17" s="11"/>
      <c r="G17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12"/>
  <sheetViews>
    <sheetView workbookViewId="0">
      <selection activeCell="A10" sqref="A10:F12"/>
    </sheetView>
  </sheetViews>
  <sheetFormatPr defaultRowHeight="15" x14ac:dyDescent="0.25"/>
  <sheetData>
    <row r="4" spans="1:7" x14ac:dyDescent="0.25">
      <c r="A4" t="s">
        <v>45</v>
      </c>
      <c r="B4" t="s">
        <v>46</v>
      </c>
      <c r="D4" t="s">
        <v>109</v>
      </c>
      <c r="E4">
        <v>1239.8699999999999</v>
      </c>
    </row>
    <row r="5" spans="1:7" x14ac:dyDescent="0.25">
      <c r="E5">
        <v>1241.3599999999999</v>
      </c>
    </row>
    <row r="6" spans="1:7" x14ac:dyDescent="0.25">
      <c r="A6" t="s">
        <v>110</v>
      </c>
      <c r="D6">
        <v>0.79</v>
      </c>
      <c r="E6">
        <v>1242.1500000000001</v>
      </c>
    </row>
    <row r="7" spans="1:7" x14ac:dyDescent="0.25">
      <c r="A7" t="s">
        <v>111</v>
      </c>
      <c r="D7">
        <v>0.84</v>
      </c>
      <c r="E7">
        <v>1242.99</v>
      </c>
    </row>
    <row r="8" spans="1:7" x14ac:dyDescent="0.25">
      <c r="A8" t="s">
        <v>100</v>
      </c>
      <c r="D8">
        <v>0.43</v>
      </c>
      <c r="E8">
        <v>1243.42</v>
      </c>
      <c r="G8" t="s">
        <v>113</v>
      </c>
    </row>
    <row r="9" spans="1:7" x14ac:dyDescent="0.25">
      <c r="A9" t="s">
        <v>100</v>
      </c>
      <c r="F9">
        <v>1243.42</v>
      </c>
    </row>
    <row r="10" spans="1:7" x14ac:dyDescent="0.25">
      <c r="A10" t="s">
        <v>100</v>
      </c>
      <c r="D10">
        <v>0.43</v>
      </c>
    </row>
    <row r="11" spans="1:7" x14ac:dyDescent="0.25">
      <c r="A11" t="s">
        <v>100</v>
      </c>
      <c r="F11">
        <v>0.43</v>
      </c>
    </row>
    <row r="12" spans="1:7" x14ac:dyDescent="0.25">
      <c r="A12" t="s">
        <v>100</v>
      </c>
      <c r="D12">
        <v>2.4900000000000002</v>
      </c>
      <c r="E12">
        <v>1243.8499999999999</v>
      </c>
      <c r="G1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CASHBOOK 23-24</vt:lpstr>
      <vt:lpstr>Instant Access</vt:lpstr>
      <vt:lpstr>Reserves</vt:lpstr>
      <vt:lpstr>Business Bank Instant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Much Marcle UK</dc:creator>
  <cp:lastModifiedBy>Rachel Freestone</cp:lastModifiedBy>
  <dcterms:created xsi:type="dcterms:W3CDTF">2023-05-03T13:01:22Z</dcterms:created>
  <dcterms:modified xsi:type="dcterms:W3CDTF">2024-04-24T09:21:55Z</dcterms:modified>
</cp:coreProperties>
</file>