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chmarcleparishcouncil-my.sharepoint.com/personal/parishclerk_muchmarcleparishcouncil_gov_uk/Documents/Documents/MMPC/Financial/Accounts 2024-25/"/>
    </mc:Choice>
  </mc:AlternateContent>
  <xr:revisionPtr revIDLastSave="1083" documentId="13_ncr:1_{F6E62941-BEBA-4881-9D93-756CC1E3EACC}" xr6:coauthVersionLast="47" xr6:coauthVersionMax="47" xr10:uidLastSave="{16DDFFC6-49CA-4199-A507-3774FDB4822A}"/>
  <bookViews>
    <workbookView xWindow="28680" yWindow="-120" windowWidth="29040" windowHeight="15720" activeTab="1" xr2:uid="{00000000-000D-0000-FFFF-FFFF00000000}"/>
  </bookViews>
  <sheets>
    <sheet name="CASHBOOK 24-25" sheetId="1" r:id="rId1"/>
    <sheet name="Awards for All Grant" sheetId="5" r:id="rId2"/>
    <sheet name="Instant Access" sheetId="3" r:id="rId3"/>
    <sheet name="Le Barroux" sheetId="6" r:id="rId4"/>
    <sheet name="Reserves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6" i="1" l="1"/>
  <c r="C20" i="3" l="1"/>
  <c r="D20" i="3"/>
  <c r="E20" i="3"/>
  <c r="AI96" i="1"/>
  <c r="AR96" i="1"/>
  <c r="AQ96" i="1"/>
  <c r="AP96" i="1"/>
  <c r="AO96" i="1"/>
  <c r="AN96" i="1"/>
  <c r="AM96" i="1"/>
  <c r="AL96" i="1"/>
  <c r="AK96" i="1"/>
  <c r="AG96" i="1"/>
  <c r="AF96" i="1"/>
  <c r="AF97" i="1" s="1"/>
  <c r="AE96" i="1"/>
  <c r="AE97" i="1" s="1"/>
  <c r="AD96" i="1"/>
  <c r="AC96" i="1"/>
  <c r="AB96" i="1"/>
  <c r="AA96" i="1"/>
  <c r="Z96" i="1"/>
  <c r="Y96" i="1"/>
  <c r="X96" i="1"/>
  <c r="W96" i="1"/>
  <c r="V96" i="1"/>
  <c r="U96" i="1"/>
  <c r="T96" i="1"/>
  <c r="S96" i="1"/>
  <c r="R96" i="1"/>
  <c r="Q96" i="1"/>
  <c r="P96" i="1"/>
  <c r="O96" i="1"/>
  <c r="M96" i="1"/>
  <c r="L96" i="1"/>
  <c r="K96" i="1"/>
  <c r="J96" i="1"/>
  <c r="AJ95" i="1"/>
  <c r="AJ94" i="1"/>
  <c r="AJ93" i="1"/>
  <c r="AJ92" i="1"/>
  <c r="AJ91" i="1"/>
  <c r="AJ89" i="1"/>
  <c r="AJ87" i="1"/>
  <c r="AJ86" i="1"/>
  <c r="AJ85" i="1"/>
  <c r="AJ88" i="1" l="1"/>
  <c r="AJ90" i="1"/>
  <c r="AJ84" i="1"/>
  <c r="AJ82" i="1"/>
  <c r="E12" i="5"/>
  <c r="F12" i="5"/>
  <c r="D12" i="5"/>
  <c r="D13" i="5" s="1"/>
  <c r="AJ81" i="1"/>
  <c r="AJ80" i="1"/>
  <c r="AJ79" i="1"/>
  <c r="AJ78" i="1"/>
  <c r="AJ77" i="1"/>
  <c r="AJ76" i="1"/>
  <c r="AJ75" i="1"/>
  <c r="AJ74" i="1"/>
  <c r="AJ73" i="1"/>
  <c r="AJ72" i="1"/>
  <c r="AJ71" i="1"/>
  <c r="AJ69" i="1"/>
  <c r="AJ68" i="1"/>
  <c r="AJ70" i="1"/>
  <c r="AJ65" i="1"/>
  <c r="AJ64" i="1"/>
  <c r="AJ62" i="1"/>
  <c r="AJ61" i="1"/>
  <c r="AJ60" i="1"/>
  <c r="AJ59" i="1"/>
  <c r="AJ58" i="1"/>
  <c r="AJ57" i="1"/>
  <c r="AJ56" i="1"/>
  <c r="J16" i="4" l="1"/>
  <c r="AJ6" i="1"/>
  <c r="AJ7" i="1" l="1"/>
  <c r="G16" i="4" l="1"/>
  <c r="AD97" i="1"/>
  <c r="AG97" i="1" l="1"/>
  <c r="AC97" i="1"/>
  <c r="AA97" i="1"/>
  <c r="Z97" i="1"/>
  <c r="Y97" i="1"/>
  <c r="X97" i="1"/>
  <c r="W97" i="1"/>
  <c r="V97" i="1"/>
  <c r="U97" i="1"/>
  <c r="S97" i="1"/>
  <c r="R97" i="1"/>
  <c r="Q97" i="1"/>
  <c r="P97" i="1"/>
  <c r="O97" i="1"/>
  <c r="N97" i="1"/>
  <c r="T97" i="1"/>
  <c r="L97" i="1"/>
  <c r="K97" i="1"/>
  <c r="J97" i="1"/>
  <c r="M97" i="1" l="1"/>
  <c r="AJ97" i="1" s="1"/>
</calcChain>
</file>

<file path=xl/sharedStrings.xml><?xml version="1.0" encoding="utf-8"?>
<sst xmlns="http://schemas.openxmlformats.org/spreadsheetml/2006/main" count="563" uniqueCount="273">
  <si>
    <t xml:space="preserve">Much Marcle Parish Council </t>
  </si>
  <si>
    <t>Transaction Details</t>
  </si>
  <si>
    <t>Date</t>
  </si>
  <si>
    <t>Transaction</t>
  </si>
  <si>
    <t>Supplier/Customer</t>
  </si>
  <si>
    <t>Description</t>
  </si>
  <si>
    <t>Minute</t>
  </si>
  <si>
    <t>Receipt</t>
  </si>
  <si>
    <t>Payment</t>
  </si>
  <si>
    <t>Payments</t>
  </si>
  <si>
    <t>Clerks Expenses</t>
  </si>
  <si>
    <t>Audit</t>
  </si>
  <si>
    <t>ICO</t>
  </si>
  <si>
    <t>Computer/ Antiviral</t>
  </si>
  <si>
    <t>Hall Hire/ Meeting Costs</t>
  </si>
  <si>
    <t>Insurance</t>
  </si>
  <si>
    <t>Payroll Fees</t>
  </si>
  <si>
    <t>Bank Fees</t>
  </si>
  <si>
    <t>Website</t>
  </si>
  <si>
    <t>Repairs</t>
  </si>
  <si>
    <t>Footpaths/ trees</t>
  </si>
  <si>
    <t>Training</t>
  </si>
  <si>
    <t>Defibrillator Costs</t>
  </si>
  <si>
    <t>NDP</t>
  </si>
  <si>
    <t>Projects and Community</t>
  </si>
  <si>
    <t>Election Costs</t>
  </si>
  <si>
    <t>VAT</t>
  </si>
  <si>
    <t>Total Expenditure</t>
  </si>
  <si>
    <t xml:space="preserve">Jubilee </t>
  </si>
  <si>
    <t>Receipts</t>
  </si>
  <si>
    <t>Precept</t>
  </si>
  <si>
    <t>VAT refund</t>
  </si>
  <si>
    <t>Donations</t>
  </si>
  <si>
    <t>Other</t>
  </si>
  <si>
    <t>Total Income</t>
  </si>
  <si>
    <t>Budget</t>
  </si>
  <si>
    <t>Clerks Salary</t>
  </si>
  <si>
    <t>Subscriptions/ HALC</t>
  </si>
  <si>
    <t>Barton Field</t>
  </si>
  <si>
    <t>Assets</t>
  </si>
  <si>
    <t>Total</t>
  </si>
  <si>
    <t>Reserves Statement</t>
  </si>
  <si>
    <t>Earmarked Reserves</t>
  </si>
  <si>
    <t xml:space="preserve">Election </t>
  </si>
  <si>
    <t>Projects</t>
  </si>
  <si>
    <t>Footpaths</t>
  </si>
  <si>
    <t>Total Earmarked</t>
  </si>
  <si>
    <t>Grants</t>
  </si>
  <si>
    <t>Instant Access</t>
  </si>
  <si>
    <t>Transfer</t>
  </si>
  <si>
    <t>taken from reserve</t>
  </si>
  <si>
    <t>Minute ref</t>
  </si>
  <si>
    <t>Assets/IT</t>
  </si>
  <si>
    <t>expense control</t>
  </si>
  <si>
    <t>Awards For All Grant</t>
  </si>
  <si>
    <t>Awards For All Grant Expenditure</t>
  </si>
  <si>
    <t>Jubilee</t>
  </si>
  <si>
    <t xml:space="preserve">Twinning Association </t>
  </si>
  <si>
    <t>23-24 Budget</t>
  </si>
  <si>
    <t>23-24 Payments</t>
  </si>
  <si>
    <t>500 and 141.05 (S137)</t>
  </si>
  <si>
    <t>23-24 Receipts</t>
  </si>
  <si>
    <t>interest</t>
  </si>
  <si>
    <t>trf to current</t>
  </si>
  <si>
    <t>Reserves Balances</t>
  </si>
  <si>
    <t>cfwd</t>
  </si>
  <si>
    <t>01.04.2024</t>
  </si>
  <si>
    <t>01.04.24</t>
  </si>
  <si>
    <t>19.04.24</t>
  </si>
  <si>
    <t>BACS</t>
  </si>
  <si>
    <t>HCC</t>
  </si>
  <si>
    <t>PRECEPT</t>
  </si>
  <si>
    <t>22.04.24</t>
  </si>
  <si>
    <t>DD</t>
  </si>
  <si>
    <t>Data Protection</t>
  </si>
  <si>
    <t>30.4.24</t>
  </si>
  <si>
    <t>trf</t>
  </si>
  <si>
    <t>internal trf</t>
  </si>
  <si>
    <t>to savings</t>
  </si>
  <si>
    <t>30.04.24</t>
  </si>
  <si>
    <t>trf from current</t>
  </si>
  <si>
    <t>bacs</t>
  </si>
  <si>
    <t>clerk</t>
  </si>
  <si>
    <t>salary</t>
  </si>
  <si>
    <t>14.05.24</t>
  </si>
  <si>
    <t xml:space="preserve">PATA </t>
  </si>
  <si>
    <t>annual payroll</t>
  </si>
  <si>
    <t>HALC</t>
  </si>
  <si>
    <t>internal audit</t>
  </si>
  <si>
    <t xml:space="preserve">bacs </t>
  </si>
  <si>
    <t>clerk expenses</t>
  </si>
  <si>
    <t>MMMH</t>
  </si>
  <si>
    <t>Hall Hire</t>
  </si>
  <si>
    <t>ink &amp; licence fee</t>
  </si>
  <si>
    <t>08/14r</t>
  </si>
  <si>
    <t>08/14s</t>
  </si>
  <si>
    <t>08/14t</t>
  </si>
  <si>
    <t>08/14u</t>
  </si>
  <si>
    <t>Twinning Grant</t>
  </si>
  <si>
    <t>trf to reserve</t>
  </si>
  <si>
    <t>24-25 Budget</t>
  </si>
  <si>
    <t>05.06.24</t>
  </si>
  <si>
    <t>Clerk</t>
  </si>
  <si>
    <t>Salary</t>
  </si>
  <si>
    <t>20.06.24</t>
  </si>
  <si>
    <t>s/o</t>
  </si>
  <si>
    <t>HMRC VTR</t>
  </si>
  <si>
    <t>VAT claim 23/24</t>
  </si>
  <si>
    <t>30.06.24</t>
  </si>
  <si>
    <t>dd</t>
  </si>
  <si>
    <t xml:space="preserve">Unity </t>
  </si>
  <si>
    <t>Service Charge</t>
  </si>
  <si>
    <t>31.05.24</t>
  </si>
  <si>
    <t>02.07.24</t>
  </si>
  <si>
    <t>from savings</t>
  </si>
  <si>
    <t>Unity Bank trf</t>
  </si>
  <si>
    <t>23.08.24</t>
  </si>
  <si>
    <t>03.07.24</t>
  </si>
  <si>
    <t xml:space="preserve">HMRC   </t>
  </si>
  <si>
    <t>PAYE</t>
  </si>
  <si>
    <t>22.07.24</t>
  </si>
  <si>
    <t xml:space="preserve">Expenses </t>
  </si>
  <si>
    <t>30.07.24</t>
  </si>
  <si>
    <t>backdate salary calcs</t>
  </si>
  <si>
    <t>Salary July</t>
  </si>
  <si>
    <t>Gallagher</t>
  </si>
  <si>
    <t>HMRC</t>
  </si>
  <si>
    <t>05.08.24</t>
  </si>
  <si>
    <t>PAYE July</t>
  </si>
  <si>
    <t>internal tansfer</t>
  </si>
  <si>
    <t>for Gates</t>
  </si>
  <si>
    <t xml:space="preserve">Say it With Wood </t>
  </si>
  <si>
    <t xml:space="preserve">Salary August </t>
  </si>
  <si>
    <t>05.09.24</t>
  </si>
  <si>
    <t>PAYE August</t>
  </si>
  <si>
    <t>30.08.24</t>
  </si>
  <si>
    <t>put in budget</t>
  </si>
  <si>
    <t xml:space="preserve">£300 in Aug 25 for pads and batteries - every 3 years. £100 a year. </t>
  </si>
  <si>
    <t>cfwd 23/24</t>
  </si>
  <si>
    <t>Balance</t>
  </si>
  <si>
    <t>12.09.24</t>
  </si>
  <si>
    <t>for payments</t>
  </si>
  <si>
    <t>16.09.24</t>
  </si>
  <si>
    <t>17.09.24</t>
  </si>
  <si>
    <t>first aid kit</t>
  </si>
  <si>
    <t>laptop</t>
  </si>
  <si>
    <t>cllr expenses</t>
  </si>
  <si>
    <t>hall hire</t>
  </si>
  <si>
    <t>hedgetrimmer</t>
  </si>
  <si>
    <t>Meeting refreshments</t>
  </si>
  <si>
    <t>19.09.24</t>
  </si>
  <si>
    <t>PKF Littlejohn</t>
  </si>
  <si>
    <t>External Audit</t>
  </si>
  <si>
    <t>zeroridge</t>
  </si>
  <si>
    <t>footpath and IT</t>
  </si>
  <si>
    <t>20.09.24</t>
  </si>
  <si>
    <t>precept</t>
  </si>
  <si>
    <t>26.09.24</t>
  </si>
  <si>
    <t>30.09.24</t>
  </si>
  <si>
    <t>Unity Bank</t>
  </si>
  <si>
    <t>service fee</t>
  </si>
  <si>
    <t>grass seed Bartons</t>
  </si>
  <si>
    <t>microsoft and ink</t>
  </si>
  <si>
    <t>gross</t>
  </si>
  <si>
    <t>net</t>
  </si>
  <si>
    <t>Remove footpath reserve</t>
  </si>
  <si>
    <t>Remove training reserve</t>
  </si>
  <si>
    <t>remove website reserve</t>
  </si>
  <si>
    <t>now spent can remove 25/26</t>
  </si>
  <si>
    <t>24-25 Payments</t>
  </si>
  <si>
    <t>trf to budget</t>
  </si>
  <si>
    <t>Remove Grants reserve</t>
  </si>
  <si>
    <t>trf reserve to assets</t>
  </si>
  <si>
    <t>02.10.24</t>
  </si>
  <si>
    <t>Salary Sept</t>
  </si>
  <si>
    <t>07.10.24</t>
  </si>
  <si>
    <t>15.10.24</t>
  </si>
  <si>
    <t>17.10.24</t>
  </si>
  <si>
    <t>Signs of Cheshire</t>
  </si>
  <si>
    <t>Noticeboard 50% dep</t>
  </si>
  <si>
    <t>12/13f</t>
  </si>
  <si>
    <t>12/13g</t>
  </si>
  <si>
    <t>12/13h</t>
  </si>
  <si>
    <t>17/13g</t>
  </si>
  <si>
    <t>17/13h</t>
  </si>
  <si>
    <t>17/13i</t>
  </si>
  <si>
    <t>17/13k</t>
  </si>
  <si>
    <t>Trees</t>
  </si>
  <si>
    <t>30.10.24</t>
  </si>
  <si>
    <t>Salary October</t>
  </si>
  <si>
    <t>31.10.24</t>
  </si>
  <si>
    <t xml:space="preserve">Unity Bank </t>
  </si>
  <si>
    <t>Service Fee</t>
  </si>
  <si>
    <t>05.11.24</t>
  </si>
  <si>
    <t>13.11.24</t>
  </si>
  <si>
    <t>M Winstanley</t>
  </si>
  <si>
    <t>2xfirst aid course</t>
  </si>
  <si>
    <t>21.11.24</t>
  </si>
  <si>
    <t>22.11.24</t>
  </si>
  <si>
    <t xml:space="preserve">2 x microsoft </t>
  </si>
  <si>
    <t>balance noticeboard</t>
  </si>
  <si>
    <t>29.11.24</t>
  </si>
  <si>
    <t>30.11.24</t>
  </si>
  <si>
    <t>Unity</t>
  </si>
  <si>
    <t>06.12.24</t>
  </si>
  <si>
    <t>Balance to invH2064</t>
  </si>
  <si>
    <t>05.12.24</t>
  </si>
  <si>
    <t>Screwfix footpath</t>
  </si>
  <si>
    <t xml:space="preserve">Newman Design </t>
  </si>
  <si>
    <t xml:space="preserve">Website Annual </t>
  </si>
  <si>
    <t>Signworx</t>
  </si>
  <si>
    <t>gate signs</t>
  </si>
  <si>
    <t>24/14k</t>
  </si>
  <si>
    <t>24/14i</t>
  </si>
  <si>
    <t>24/14j</t>
  </si>
  <si>
    <t>24/14h</t>
  </si>
  <si>
    <t>24/14g</t>
  </si>
  <si>
    <t>Zeroridge</t>
  </si>
  <si>
    <t>Footpath Grant</t>
  </si>
  <si>
    <t>grant</t>
  </si>
  <si>
    <t>31.12.24</t>
  </si>
  <si>
    <t>12.12.24</t>
  </si>
  <si>
    <t>service charge</t>
  </si>
  <si>
    <t>28.11.24</t>
  </si>
  <si>
    <t>addl payroll fee</t>
  </si>
  <si>
    <t>screwfix</t>
  </si>
  <si>
    <t>06.01.25</t>
  </si>
  <si>
    <t>17.01.25</t>
  </si>
  <si>
    <t>Ultimate One Ltd</t>
  </si>
  <si>
    <t>24.01.25</t>
  </si>
  <si>
    <t>30.01.25</t>
  </si>
  <si>
    <t>31.01.25</t>
  </si>
  <si>
    <t>10.02.25</t>
  </si>
  <si>
    <t>credit</t>
  </si>
  <si>
    <t xml:space="preserve">HMRC </t>
  </si>
  <si>
    <t>28.02.25</t>
  </si>
  <si>
    <t>05.03.25</t>
  </si>
  <si>
    <t>26.03.25</t>
  </si>
  <si>
    <t>Data Protection Fee</t>
  </si>
  <si>
    <t>27/11f</t>
  </si>
  <si>
    <t>27/11g</t>
  </si>
  <si>
    <t>27/11e</t>
  </si>
  <si>
    <t>27/11j</t>
  </si>
  <si>
    <t>27/11h</t>
  </si>
  <si>
    <t>27/11i</t>
  </si>
  <si>
    <t>Footbridge wire</t>
  </si>
  <si>
    <t>Bartons Annual Fee</t>
  </si>
  <si>
    <t>Affiliation Fee</t>
  </si>
  <si>
    <t>18.03.25</t>
  </si>
  <si>
    <t>19.03.25</t>
  </si>
  <si>
    <t>20.03.25</t>
  </si>
  <si>
    <t xml:space="preserve">clerk </t>
  </si>
  <si>
    <t>27.03.25</t>
  </si>
  <si>
    <t>MM Primary School</t>
  </si>
  <si>
    <t>31.03.25</t>
  </si>
  <si>
    <t>Signage</t>
  </si>
  <si>
    <t>Various</t>
  </si>
  <si>
    <t>Le Barroux Grant</t>
  </si>
  <si>
    <t>Income</t>
  </si>
  <si>
    <t>MM Primary School French Scheme of work</t>
  </si>
  <si>
    <t>CFWD</t>
  </si>
  <si>
    <t>28.08.24</t>
  </si>
  <si>
    <t>Gates Bartons</t>
  </si>
  <si>
    <t>Le barroux Grant</t>
  </si>
  <si>
    <t xml:space="preserve">MMMH </t>
  </si>
  <si>
    <t>Cashbook 2024-25</t>
  </si>
  <si>
    <t>31/11f</t>
  </si>
  <si>
    <t>31/11g</t>
  </si>
  <si>
    <t>31/11i</t>
  </si>
  <si>
    <t>31/11j</t>
  </si>
  <si>
    <t>31/11k</t>
  </si>
  <si>
    <t>30/11d</t>
  </si>
  <si>
    <t>30/11e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</si>
</sst>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5"/>
      <name val="Calibri"/>
      <family val="2"/>
      <scheme val="minor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4" borderId="1" xfId="0" applyFont="1" applyFill="1" applyBorder="1"/>
    <xf numFmtId="0" fontId="2" fillId="4" borderId="1" xfId="0" applyFont="1" applyFill="1" applyBorder="1" applyAlignment="1">
      <alignment wrapText="1"/>
    </xf>
    <xf numFmtId="0" fontId="0" fillId="6" borderId="1" xfId="0" applyFill="1" applyBorder="1"/>
    <xf numFmtId="0" fontId="0" fillId="5" borderId="1" xfId="0" applyFill="1" applyBorder="1"/>
    <xf numFmtId="0" fontId="3" fillId="7" borderId="1" xfId="0" applyFont="1" applyFill="1" applyBorder="1"/>
    <xf numFmtId="0" fontId="3" fillId="8" borderId="1" xfId="0" applyFont="1" applyFill="1" applyBorder="1"/>
    <xf numFmtId="0" fontId="0" fillId="9" borderId="1" xfId="0" applyFill="1" applyBorder="1"/>
    <xf numFmtId="0" fontId="3" fillId="0" borderId="1" xfId="0" applyFont="1" applyBorder="1"/>
    <xf numFmtId="0" fontId="3" fillId="10" borderId="1" xfId="0" applyFont="1" applyFill="1" applyBorder="1"/>
    <xf numFmtId="0" fontId="0" fillId="0" borderId="1" xfId="0" applyBorder="1" applyAlignment="1">
      <alignment wrapText="1"/>
    </xf>
    <xf numFmtId="17" fontId="3" fillId="7" borderId="1" xfId="0" applyNumberFormat="1" applyFont="1" applyFill="1" applyBorder="1"/>
    <xf numFmtId="17" fontId="3" fillId="8" borderId="1" xfId="0" applyNumberFormat="1" applyFont="1" applyFill="1" applyBorder="1"/>
    <xf numFmtId="0" fontId="3" fillId="9" borderId="1" xfId="0" applyFont="1" applyFill="1" applyBorder="1"/>
    <xf numFmtId="17" fontId="3" fillId="9" borderId="1" xfId="0" applyNumberFormat="1" applyFont="1" applyFill="1" applyBorder="1"/>
    <xf numFmtId="0" fontId="4" fillId="9" borderId="1" xfId="0" applyFont="1" applyFill="1" applyBorder="1"/>
    <xf numFmtId="17" fontId="3" fillId="10" borderId="1" xfId="0" applyNumberFormat="1" applyFont="1" applyFill="1" applyBorder="1"/>
    <xf numFmtId="0" fontId="3" fillId="8" borderId="1" xfId="0" applyFont="1" applyFill="1" applyBorder="1" applyAlignment="1">
      <alignment wrapText="1"/>
    </xf>
    <xf numFmtId="0" fontId="4" fillId="7" borderId="1" xfId="0" applyFont="1" applyFill="1" applyBorder="1"/>
    <xf numFmtId="0" fontId="0" fillId="11" borderId="1" xfId="0" applyFill="1" applyBorder="1"/>
    <xf numFmtId="0" fontId="0" fillId="0" borderId="0" xfId="0" applyAlignment="1">
      <alignment wrapText="1"/>
    </xf>
    <xf numFmtId="0" fontId="1" fillId="0" borderId="0" xfId="0" applyFont="1"/>
    <xf numFmtId="0" fontId="0" fillId="7" borderId="1" xfId="0" applyFill="1" applyBorder="1"/>
    <xf numFmtId="0" fontId="0" fillId="10" borderId="1" xfId="0" applyFill="1" applyBorder="1"/>
    <xf numFmtId="0" fontId="0" fillId="8" borderId="1" xfId="0" applyFill="1" applyBorder="1"/>
    <xf numFmtId="0" fontId="4" fillId="8" borderId="1" xfId="0" applyFont="1" applyFill="1" applyBorder="1"/>
    <xf numFmtId="0" fontId="6" fillId="0" borderId="1" xfId="0" applyFont="1" applyBorder="1" applyAlignment="1">
      <alignment wrapText="1"/>
    </xf>
    <xf numFmtId="0" fontId="5" fillId="0" borderId="0" xfId="0" applyFont="1"/>
    <xf numFmtId="0" fontId="7" fillId="0" borderId="1" xfId="0" applyFont="1" applyBorder="1"/>
    <xf numFmtId="0" fontId="8" fillId="6" borderId="1" xfId="0" applyFont="1" applyFill="1" applyBorder="1"/>
    <xf numFmtId="0" fontId="9" fillId="0" borderId="1" xfId="0" applyFont="1" applyBorder="1"/>
    <xf numFmtId="0" fontId="7" fillId="9" borderId="1" xfId="0" applyFont="1" applyFill="1" applyBorder="1"/>
    <xf numFmtId="0" fontId="7" fillId="9" borderId="1" xfId="0" applyFont="1" applyFill="1" applyBorder="1" applyAlignment="1">
      <alignment vertical="center"/>
    </xf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2" xfId="0" applyBorder="1"/>
    <xf numFmtId="0" fontId="0" fillId="0" borderId="13" xfId="0" applyBorder="1"/>
    <xf numFmtId="0" fontId="7" fillId="0" borderId="13" xfId="0" applyFont="1" applyBorder="1"/>
    <xf numFmtId="0" fontId="0" fillId="0" borderId="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top"/>
    </xf>
    <xf numFmtId="0" fontId="0" fillId="7" borderId="0" xfId="0" applyFill="1"/>
    <xf numFmtId="0" fontId="0" fillId="2" borderId="1" xfId="0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23"/>
  <sheetViews>
    <sheetView workbookViewId="0">
      <pane ySplit="7" topLeftCell="A29" activePane="bottomLeft" state="frozen"/>
      <selection pane="bottomLeft" activeCell="J96" sqref="J96"/>
    </sheetView>
  </sheetViews>
  <sheetFormatPr defaultColWidth="9.1796875" defaultRowHeight="14.5" x14ac:dyDescent="0.35"/>
  <cols>
    <col min="1" max="1" width="10.26953125" style="1" customWidth="1"/>
    <col min="2" max="2" width="11.26953125" style="1" customWidth="1"/>
    <col min="3" max="3" width="17.81640625" style="1" customWidth="1"/>
    <col min="4" max="4" width="16.453125" style="1" customWidth="1"/>
    <col min="5" max="5" width="9.1796875" style="1"/>
    <col min="6" max="6" width="12.6328125" style="1" customWidth="1"/>
    <col min="7" max="8" width="9.1796875" style="1"/>
    <col min="9" max="9" width="9.81640625" style="1" customWidth="1"/>
    <col min="10" max="10" width="10.54296875" style="1" customWidth="1"/>
    <col min="11" max="11" width="7.453125" style="1" customWidth="1"/>
    <col min="12" max="13" width="8.81640625" style="1" customWidth="1"/>
    <col min="14" max="14" width="8.54296875" style="1" customWidth="1"/>
    <col min="15" max="15" width="8.26953125" style="1" customWidth="1"/>
    <col min="16" max="17" width="7.453125" style="1" customWidth="1"/>
    <col min="18" max="18" width="9.54296875" style="1" customWidth="1"/>
    <col min="19" max="19" width="8.54296875" style="1" customWidth="1"/>
    <col min="20" max="26" width="7.453125" style="1" customWidth="1"/>
    <col min="27" max="27" width="8.7265625" style="1" customWidth="1"/>
    <col min="28" max="28" width="7.453125" style="1" customWidth="1"/>
    <col min="29" max="29" width="8.26953125" style="1" customWidth="1"/>
    <col min="30" max="30" width="7.453125" style="1" customWidth="1"/>
    <col min="31" max="31" width="10.54296875" style="1" customWidth="1"/>
    <col min="32" max="32" width="8.453125" style="1" customWidth="1"/>
    <col min="33" max="33" width="7.453125" style="1" customWidth="1"/>
    <col min="34" max="34" width="9.90625" style="1" customWidth="1"/>
    <col min="35" max="35" width="11.453125" style="1" customWidth="1"/>
    <col min="36" max="36" width="11" style="1" customWidth="1"/>
    <col min="37" max="37" width="7.453125" style="1" customWidth="1"/>
    <col min="38" max="40" width="7.54296875" style="1" customWidth="1"/>
    <col min="41" max="41" width="7.453125" style="1" customWidth="1"/>
    <col min="42" max="43" width="8.453125" style="1" customWidth="1"/>
    <col min="44" max="44" width="7.453125" style="1" customWidth="1"/>
    <col min="45" max="45" width="12.1796875" style="1" customWidth="1"/>
    <col min="46" max="16384" width="9.1796875" style="1"/>
  </cols>
  <sheetData>
    <row r="1" spans="1:46" x14ac:dyDescent="0.35">
      <c r="A1" s="55" t="s">
        <v>0</v>
      </c>
      <c r="B1" s="55"/>
      <c r="C1" s="55"/>
    </row>
    <row r="2" spans="1:46" x14ac:dyDescent="0.35">
      <c r="A2" s="55" t="s">
        <v>265</v>
      </c>
      <c r="B2" s="55"/>
    </row>
    <row r="4" spans="1:46" x14ac:dyDescent="0.35">
      <c r="A4" s="52" t="s">
        <v>1</v>
      </c>
      <c r="B4" s="52"/>
      <c r="C4" s="52"/>
      <c r="D4" s="52"/>
      <c r="E4" s="52"/>
      <c r="F4" s="52"/>
      <c r="G4" s="52"/>
      <c r="H4" s="52"/>
      <c r="I4" s="52"/>
      <c r="J4" s="53" t="s">
        <v>9</v>
      </c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4" t="s">
        <v>29</v>
      </c>
      <c r="AL4" s="54"/>
      <c r="AM4" s="54"/>
      <c r="AN4" s="54"/>
      <c r="AO4" s="54"/>
      <c r="AP4" s="54"/>
      <c r="AQ4" s="54"/>
      <c r="AR4" s="54"/>
      <c r="AS4" s="54"/>
      <c r="AT4" s="11"/>
    </row>
    <row r="5" spans="1:46" ht="32.5" x14ac:dyDescent="0.3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8</v>
      </c>
      <c r="G5" s="1" t="s">
        <v>7</v>
      </c>
      <c r="H5" s="1" t="s">
        <v>49</v>
      </c>
      <c r="I5" s="1" t="s">
        <v>139</v>
      </c>
      <c r="J5" s="3" t="s">
        <v>36</v>
      </c>
      <c r="K5" s="3" t="s">
        <v>10</v>
      </c>
      <c r="L5" s="4" t="s">
        <v>11</v>
      </c>
      <c r="M5" s="4" t="s">
        <v>12</v>
      </c>
      <c r="N5" s="3" t="s">
        <v>13</v>
      </c>
      <c r="O5" s="3" t="s">
        <v>37</v>
      </c>
      <c r="P5" s="3" t="s">
        <v>14</v>
      </c>
      <c r="Q5" s="4" t="s">
        <v>15</v>
      </c>
      <c r="R5" s="4" t="s">
        <v>16</v>
      </c>
      <c r="S5" s="4" t="s">
        <v>17</v>
      </c>
      <c r="T5" s="4" t="s">
        <v>39</v>
      </c>
      <c r="U5" s="4" t="s">
        <v>18</v>
      </c>
      <c r="V5" s="4" t="s">
        <v>19</v>
      </c>
      <c r="W5" s="4" t="s">
        <v>20</v>
      </c>
      <c r="X5" s="4" t="s">
        <v>21</v>
      </c>
      <c r="Y5" s="3" t="s">
        <v>22</v>
      </c>
      <c r="Z5" s="4" t="s">
        <v>23</v>
      </c>
      <c r="AA5" s="3" t="s">
        <v>24</v>
      </c>
      <c r="AB5" s="4" t="s">
        <v>28</v>
      </c>
      <c r="AC5" s="3" t="s">
        <v>25</v>
      </c>
      <c r="AD5" s="3" t="s">
        <v>187</v>
      </c>
      <c r="AE5" s="3" t="s">
        <v>55</v>
      </c>
      <c r="AF5" s="3" t="s">
        <v>98</v>
      </c>
      <c r="AG5" s="3" t="s">
        <v>47</v>
      </c>
      <c r="AH5" s="3" t="s">
        <v>53</v>
      </c>
      <c r="AI5" s="4" t="s">
        <v>26</v>
      </c>
      <c r="AJ5" s="3" t="s">
        <v>27</v>
      </c>
      <c r="AK5" s="5" t="s">
        <v>30</v>
      </c>
      <c r="AL5" s="6" t="s">
        <v>31</v>
      </c>
      <c r="AM5" s="6" t="s">
        <v>54</v>
      </c>
      <c r="AN5" s="6" t="s">
        <v>257</v>
      </c>
      <c r="AO5" s="6" t="s">
        <v>38</v>
      </c>
      <c r="AP5" s="5" t="s">
        <v>32</v>
      </c>
      <c r="AQ5" s="6" t="s">
        <v>115</v>
      </c>
      <c r="AR5" s="6" t="s">
        <v>33</v>
      </c>
      <c r="AS5" s="6" t="s">
        <v>34</v>
      </c>
      <c r="AT5" s="11"/>
    </row>
    <row r="6" spans="1:46" x14ac:dyDescent="0.35">
      <c r="A6" s="1" t="s">
        <v>64</v>
      </c>
      <c r="T6" s="1">
        <v>928</v>
      </c>
      <c r="U6" s="1">
        <v>123.63</v>
      </c>
      <c r="X6" s="1">
        <v>386.23</v>
      </c>
      <c r="Z6" s="1">
        <v>1200</v>
      </c>
      <c r="AA6" s="1">
        <v>5279</v>
      </c>
      <c r="AB6" s="1">
        <v>4033</v>
      </c>
      <c r="AC6" s="1">
        <v>2423.4699999999998</v>
      </c>
      <c r="AE6" s="1">
        <v>14852</v>
      </c>
      <c r="AF6" s="1">
        <v>3257.06</v>
      </c>
      <c r="AJ6" s="1">
        <f>SUM(J6:AG6)</f>
        <v>32482.390000000003</v>
      </c>
      <c r="AM6" s="1">
        <v>14852</v>
      </c>
      <c r="AN6" s="1">
        <v>3257.06</v>
      </c>
    </row>
    <row r="7" spans="1:46" x14ac:dyDescent="0.35">
      <c r="A7" s="7" t="s">
        <v>35</v>
      </c>
      <c r="B7" s="7"/>
      <c r="C7" s="7"/>
      <c r="D7" s="7"/>
      <c r="E7" s="7"/>
      <c r="F7" s="7"/>
      <c r="G7" s="7"/>
      <c r="H7" s="7"/>
      <c r="I7" s="7"/>
      <c r="J7" s="33">
        <v>4705</v>
      </c>
      <c r="K7" s="33">
        <v>120</v>
      </c>
      <c r="L7" s="33">
        <v>240</v>
      </c>
      <c r="M7" s="33">
        <v>35</v>
      </c>
      <c r="N7" s="33">
        <v>475</v>
      </c>
      <c r="O7" s="33">
        <v>650</v>
      </c>
      <c r="P7" s="33">
        <v>150</v>
      </c>
      <c r="Q7" s="33">
        <v>550</v>
      </c>
      <c r="R7" s="33">
        <v>130</v>
      </c>
      <c r="S7" s="33">
        <v>72</v>
      </c>
      <c r="T7" s="7"/>
      <c r="U7" s="33">
        <v>400</v>
      </c>
      <c r="V7" s="33">
        <v>500</v>
      </c>
      <c r="W7" s="33">
        <v>300</v>
      </c>
      <c r="X7" s="33">
        <v>120</v>
      </c>
      <c r="Y7" s="33">
        <v>150</v>
      </c>
      <c r="Z7" s="33">
        <v>400</v>
      </c>
      <c r="AA7" s="33">
        <v>1100</v>
      </c>
      <c r="AB7" s="7"/>
      <c r="AC7" s="7"/>
      <c r="AD7" s="33">
        <v>250</v>
      </c>
      <c r="AE7" s="7"/>
      <c r="AF7" s="7"/>
      <c r="AG7" s="33">
        <v>500</v>
      </c>
      <c r="AH7" s="7"/>
      <c r="AI7" s="7"/>
      <c r="AJ7" s="7">
        <f>SUM(J7:AI7)</f>
        <v>10847</v>
      </c>
      <c r="AK7" s="7">
        <v>10850</v>
      </c>
      <c r="AL7" s="7"/>
      <c r="AM7" s="7"/>
      <c r="AN7" s="7"/>
      <c r="AO7" s="7">
        <v>75</v>
      </c>
      <c r="AP7" s="7"/>
      <c r="AQ7" s="7"/>
      <c r="AR7" s="7"/>
      <c r="AS7" s="23">
        <v>10925</v>
      </c>
    </row>
    <row r="8" spans="1:46" x14ac:dyDescent="0.35">
      <c r="A8" s="11" t="s">
        <v>99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</row>
    <row r="9" spans="1:46" x14ac:dyDescent="0.35">
      <c r="A9" s="1" t="s">
        <v>66</v>
      </c>
      <c r="B9" s="1" t="s">
        <v>65</v>
      </c>
      <c r="I9" s="1">
        <v>462.32</v>
      </c>
      <c r="AS9" s="11"/>
    </row>
    <row r="11" spans="1:46" x14ac:dyDescent="0.35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96</v>
      </c>
      <c r="G11" s="1">
        <v>5425</v>
      </c>
      <c r="I11" s="1">
        <v>5887.32</v>
      </c>
      <c r="AK11" s="1">
        <v>5425</v>
      </c>
      <c r="AS11" s="1">
        <v>5425</v>
      </c>
    </row>
    <row r="12" spans="1:46" x14ac:dyDescent="0.35">
      <c r="A12" s="1" t="s">
        <v>72</v>
      </c>
      <c r="B12" s="1" t="s">
        <v>73</v>
      </c>
      <c r="C12" s="1" t="s">
        <v>12</v>
      </c>
      <c r="D12" s="1" t="s">
        <v>74</v>
      </c>
      <c r="E12" s="1" t="s">
        <v>95</v>
      </c>
      <c r="F12" s="1">
        <v>35</v>
      </c>
      <c r="I12" s="1">
        <v>5852.32</v>
      </c>
      <c r="M12" s="1">
        <v>35</v>
      </c>
      <c r="AJ12" s="1">
        <v>35</v>
      </c>
    </row>
    <row r="13" spans="1:46" x14ac:dyDescent="0.35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97</v>
      </c>
      <c r="H13" s="1">
        <v>4000</v>
      </c>
      <c r="I13" s="1">
        <v>1852.32</v>
      </c>
    </row>
    <row r="14" spans="1:46" x14ac:dyDescent="0.35">
      <c r="A14" s="1" t="s">
        <v>79</v>
      </c>
      <c r="B14" s="1" t="s">
        <v>81</v>
      </c>
      <c r="C14" s="1" t="s">
        <v>82</v>
      </c>
      <c r="D14" s="1" t="s">
        <v>83</v>
      </c>
      <c r="E14" s="1" t="s">
        <v>95</v>
      </c>
      <c r="F14" s="1">
        <v>324.3</v>
      </c>
      <c r="I14" s="1">
        <v>1528.02</v>
      </c>
      <c r="J14" s="1">
        <v>324.3</v>
      </c>
      <c r="AJ14" s="1">
        <v>324.3</v>
      </c>
    </row>
    <row r="15" spans="1:46" x14ac:dyDescent="0.35">
      <c r="A15" s="1" t="s">
        <v>84</v>
      </c>
      <c r="B15" s="1" t="s">
        <v>81</v>
      </c>
      <c r="C15" s="1" t="s">
        <v>85</v>
      </c>
      <c r="D15" s="1" t="s">
        <v>86</v>
      </c>
      <c r="E15" s="1" t="s">
        <v>94</v>
      </c>
      <c r="F15" s="1">
        <v>124.2</v>
      </c>
      <c r="I15" s="1">
        <v>1403.82</v>
      </c>
      <c r="R15" s="1">
        <v>124.2</v>
      </c>
      <c r="AJ15" s="1">
        <v>124.2</v>
      </c>
    </row>
    <row r="16" spans="1:46" x14ac:dyDescent="0.35">
      <c r="A16" s="1" t="s">
        <v>84</v>
      </c>
      <c r="B16" s="1" t="s">
        <v>81</v>
      </c>
      <c r="C16" s="1" t="s">
        <v>87</v>
      </c>
      <c r="D16" s="1" t="s">
        <v>88</v>
      </c>
      <c r="E16" s="1" t="s">
        <v>94</v>
      </c>
      <c r="F16" s="1">
        <v>300</v>
      </c>
      <c r="I16" s="1">
        <v>1103.82</v>
      </c>
      <c r="L16" s="1">
        <v>250</v>
      </c>
      <c r="AI16" s="1">
        <v>50</v>
      </c>
      <c r="AJ16" s="1">
        <v>300</v>
      </c>
    </row>
    <row r="17" spans="1:45" x14ac:dyDescent="0.35">
      <c r="A17" s="1" t="s">
        <v>84</v>
      </c>
      <c r="B17" s="1" t="s">
        <v>89</v>
      </c>
      <c r="C17" s="1" t="s">
        <v>90</v>
      </c>
      <c r="D17" s="1" t="s">
        <v>93</v>
      </c>
      <c r="E17" s="1" t="s">
        <v>94</v>
      </c>
      <c r="F17" s="1">
        <v>40.25</v>
      </c>
      <c r="I17" s="1">
        <v>1063.57</v>
      </c>
      <c r="K17" s="1">
        <v>23.24</v>
      </c>
      <c r="N17" s="1">
        <v>10.3</v>
      </c>
      <c r="AI17" s="1">
        <v>6.71</v>
      </c>
      <c r="AJ17" s="1">
        <v>40.25</v>
      </c>
    </row>
    <row r="18" spans="1:45" x14ac:dyDescent="0.35">
      <c r="A18" s="1" t="s">
        <v>84</v>
      </c>
      <c r="B18" s="1" t="s">
        <v>81</v>
      </c>
      <c r="C18" s="1" t="s">
        <v>91</v>
      </c>
      <c r="D18" s="1" t="s">
        <v>92</v>
      </c>
      <c r="E18" s="1" t="s">
        <v>94</v>
      </c>
      <c r="F18" s="1">
        <v>15</v>
      </c>
      <c r="I18" s="1">
        <v>1048.57</v>
      </c>
      <c r="P18" s="1">
        <v>15</v>
      </c>
      <c r="AJ18" s="1">
        <v>15</v>
      </c>
    </row>
    <row r="19" spans="1:45" x14ac:dyDescent="0.35">
      <c r="A19" s="1" t="s">
        <v>84</v>
      </c>
      <c r="B19" s="1" t="s">
        <v>81</v>
      </c>
      <c r="C19" s="1" t="s">
        <v>91</v>
      </c>
      <c r="D19" s="1" t="s">
        <v>92</v>
      </c>
      <c r="E19" s="1" t="s">
        <v>94</v>
      </c>
      <c r="F19" s="1">
        <v>15</v>
      </c>
      <c r="I19" s="1">
        <v>1033.57</v>
      </c>
      <c r="P19" s="1">
        <v>15</v>
      </c>
      <c r="AJ19" s="1">
        <v>15</v>
      </c>
    </row>
    <row r="20" spans="1:45" x14ac:dyDescent="0.35">
      <c r="A20" s="1" t="s">
        <v>101</v>
      </c>
      <c r="B20" s="1" t="s">
        <v>81</v>
      </c>
      <c r="C20" s="1" t="s">
        <v>102</v>
      </c>
      <c r="D20" s="1" t="s">
        <v>103</v>
      </c>
      <c r="E20" s="1" t="s">
        <v>181</v>
      </c>
      <c r="F20" s="1">
        <v>346.66</v>
      </c>
      <c r="I20" s="1">
        <v>686.91</v>
      </c>
      <c r="J20" s="1">
        <v>346.66</v>
      </c>
      <c r="AJ20" s="1">
        <v>346.66</v>
      </c>
    </row>
    <row r="21" spans="1:45" x14ac:dyDescent="0.35">
      <c r="A21" s="1" t="s">
        <v>104</v>
      </c>
      <c r="B21" s="1" t="s">
        <v>105</v>
      </c>
      <c r="C21" s="1" t="s">
        <v>106</v>
      </c>
      <c r="D21" s="1" t="s">
        <v>107</v>
      </c>
      <c r="E21" s="1" t="s">
        <v>182</v>
      </c>
      <c r="G21" s="1">
        <v>320.12</v>
      </c>
      <c r="I21" s="1">
        <v>1007.03</v>
      </c>
      <c r="AL21" s="1">
        <v>320.12</v>
      </c>
      <c r="AS21" s="1">
        <v>320.12</v>
      </c>
    </row>
    <row r="22" spans="1:45" x14ac:dyDescent="0.35">
      <c r="A22" s="1" t="s">
        <v>108</v>
      </c>
      <c r="B22" s="1" t="s">
        <v>109</v>
      </c>
      <c r="C22" s="1" t="s">
        <v>110</v>
      </c>
      <c r="D22" s="1" t="s">
        <v>111</v>
      </c>
      <c r="E22" s="1" t="s">
        <v>181</v>
      </c>
      <c r="F22" s="1">
        <v>18</v>
      </c>
      <c r="I22" s="1">
        <v>989.03</v>
      </c>
      <c r="S22" s="1">
        <v>18</v>
      </c>
      <c r="AJ22" s="1">
        <v>18</v>
      </c>
    </row>
    <row r="23" spans="1:45" x14ac:dyDescent="0.35">
      <c r="A23" s="1" t="s">
        <v>113</v>
      </c>
      <c r="B23" s="1" t="s">
        <v>76</v>
      </c>
      <c r="C23" s="1" t="s">
        <v>77</v>
      </c>
      <c r="D23" s="1" t="s">
        <v>114</v>
      </c>
      <c r="E23" s="32" t="s">
        <v>186</v>
      </c>
      <c r="H23" s="1">
        <v>1000</v>
      </c>
      <c r="I23" s="1">
        <v>1989.03</v>
      </c>
      <c r="AQ23" s="1">
        <v>1000</v>
      </c>
    </row>
    <row r="24" spans="1:45" x14ac:dyDescent="0.35">
      <c r="A24" s="1" t="s">
        <v>117</v>
      </c>
      <c r="B24" s="1" t="s">
        <v>81</v>
      </c>
      <c r="C24" s="1" t="s">
        <v>118</v>
      </c>
      <c r="D24" s="1" t="s">
        <v>119</v>
      </c>
      <c r="E24" s="1" t="s">
        <v>181</v>
      </c>
      <c r="F24" s="1">
        <v>25.8</v>
      </c>
      <c r="I24" s="1">
        <v>1963.23</v>
      </c>
      <c r="J24" s="1">
        <v>25.8</v>
      </c>
      <c r="AJ24" s="1">
        <v>25.8</v>
      </c>
    </row>
    <row r="25" spans="1:45" x14ac:dyDescent="0.35">
      <c r="A25" s="1" t="s">
        <v>117</v>
      </c>
      <c r="B25" s="1" t="s">
        <v>81</v>
      </c>
      <c r="C25" s="1" t="s">
        <v>102</v>
      </c>
      <c r="D25" s="1" t="s">
        <v>103</v>
      </c>
      <c r="E25" s="1" t="s">
        <v>181</v>
      </c>
      <c r="F25" s="1">
        <v>335.28</v>
      </c>
      <c r="I25" s="1">
        <v>1627.85</v>
      </c>
      <c r="J25" s="1">
        <v>335.28</v>
      </c>
      <c r="AJ25" s="1">
        <v>335.28</v>
      </c>
    </row>
    <row r="26" spans="1:45" x14ac:dyDescent="0.35">
      <c r="A26" s="1" t="s">
        <v>120</v>
      </c>
      <c r="B26" s="1" t="s">
        <v>81</v>
      </c>
      <c r="C26" s="1" t="s">
        <v>102</v>
      </c>
      <c r="D26" s="1" t="s">
        <v>121</v>
      </c>
      <c r="E26" s="1" t="s">
        <v>180</v>
      </c>
      <c r="F26" s="1">
        <v>65.09</v>
      </c>
      <c r="I26" s="1">
        <v>1562.76</v>
      </c>
      <c r="K26" s="1">
        <v>23.34</v>
      </c>
      <c r="N26" s="1">
        <v>30.9</v>
      </c>
      <c r="AI26" s="1">
        <v>10.85</v>
      </c>
      <c r="AJ26" s="1">
        <v>65.09</v>
      </c>
    </row>
    <row r="27" spans="1:45" x14ac:dyDescent="0.35">
      <c r="A27" s="1" t="s">
        <v>120</v>
      </c>
      <c r="B27" s="1" t="s">
        <v>81</v>
      </c>
      <c r="C27" s="1" t="s">
        <v>91</v>
      </c>
      <c r="D27" s="14" t="s">
        <v>92</v>
      </c>
      <c r="E27" s="1" t="s">
        <v>180</v>
      </c>
      <c r="F27" s="1">
        <v>15</v>
      </c>
      <c r="I27" s="1">
        <v>1547.76</v>
      </c>
      <c r="P27" s="1">
        <v>15</v>
      </c>
      <c r="AJ27" s="1">
        <v>15</v>
      </c>
    </row>
    <row r="28" spans="1:45" x14ac:dyDescent="0.35">
      <c r="A28" s="1" t="s">
        <v>120</v>
      </c>
      <c r="B28" s="1" t="s">
        <v>81</v>
      </c>
      <c r="C28" s="1" t="s">
        <v>85</v>
      </c>
      <c r="D28" s="30" t="s">
        <v>123</v>
      </c>
      <c r="E28" s="1" t="s">
        <v>180</v>
      </c>
      <c r="F28" s="1">
        <v>15</v>
      </c>
      <c r="I28" s="1">
        <v>1532.76</v>
      </c>
      <c r="R28" s="1">
        <v>15</v>
      </c>
      <c r="AJ28" s="1">
        <v>15</v>
      </c>
    </row>
    <row r="29" spans="1:45" x14ac:dyDescent="0.35">
      <c r="A29" s="1" t="s">
        <v>122</v>
      </c>
      <c r="B29" s="1" t="s">
        <v>81</v>
      </c>
      <c r="C29" s="1" t="s">
        <v>102</v>
      </c>
      <c r="D29" s="14" t="s">
        <v>124</v>
      </c>
      <c r="E29" s="1" t="s">
        <v>184</v>
      </c>
      <c r="F29" s="1">
        <v>335.38</v>
      </c>
      <c r="I29" s="1">
        <v>1197.3800000000001</v>
      </c>
      <c r="J29" s="1">
        <v>335.38</v>
      </c>
      <c r="AJ29" s="1">
        <v>335.38</v>
      </c>
    </row>
    <row r="30" spans="1:45" x14ac:dyDescent="0.35">
      <c r="A30" s="1" t="s">
        <v>122</v>
      </c>
      <c r="B30" s="1" t="s">
        <v>81</v>
      </c>
      <c r="C30" s="1" t="s">
        <v>125</v>
      </c>
      <c r="D30" s="1" t="s">
        <v>15</v>
      </c>
      <c r="E30" s="1" t="s">
        <v>185</v>
      </c>
      <c r="F30" s="1">
        <v>468.91</v>
      </c>
      <c r="I30" s="1">
        <v>728.47</v>
      </c>
      <c r="Q30" s="1">
        <v>468.91</v>
      </c>
      <c r="AJ30" s="1">
        <v>468.91</v>
      </c>
    </row>
    <row r="31" spans="1:45" x14ac:dyDescent="0.35">
      <c r="A31" s="1" t="s">
        <v>127</v>
      </c>
      <c r="B31" s="1" t="s">
        <v>81</v>
      </c>
      <c r="C31" s="1" t="s">
        <v>126</v>
      </c>
      <c r="D31" s="1" t="s">
        <v>128</v>
      </c>
      <c r="E31" s="1" t="s">
        <v>184</v>
      </c>
      <c r="F31" s="1">
        <v>25.8</v>
      </c>
      <c r="I31" s="1">
        <v>702.67</v>
      </c>
      <c r="J31" s="1">
        <v>25.8</v>
      </c>
      <c r="AJ31" s="1">
        <v>25.8</v>
      </c>
    </row>
    <row r="32" spans="1:45" x14ac:dyDescent="0.35">
      <c r="A32" s="1" t="s">
        <v>116</v>
      </c>
      <c r="B32" s="1" t="s">
        <v>76</v>
      </c>
      <c r="C32" s="1" t="s">
        <v>129</v>
      </c>
      <c r="D32" s="1" t="s">
        <v>130</v>
      </c>
      <c r="E32" s="1" t="s">
        <v>186</v>
      </c>
      <c r="H32" s="1">
        <v>6000</v>
      </c>
      <c r="I32" s="1">
        <v>6702.67</v>
      </c>
    </row>
    <row r="33" spans="1:45" x14ac:dyDescent="0.35">
      <c r="A33" s="1" t="s">
        <v>261</v>
      </c>
      <c r="B33" s="1" t="s">
        <v>81</v>
      </c>
      <c r="C33" s="1" t="s">
        <v>131</v>
      </c>
      <c r="D33" s="1" t="s">
        <v>262</v>
      </c>
      <c r="E33" s="1" t="s">
        <v>185</v>
      </c>
      <c r="F33" s="1">
        <v>5922.88</v>
      </c>
      <c r="G33" s="2"/>
      <c r="H33" s="2"/>
      <c r="I33" s="1">
        <v>779.79</v>
      </c>
      <c r="AA33" s="1">
        <v>902.74</v>
      </c>
      <c r="AB33" s="1">
        <v>4033</v>
      </c>
      <c r="AI33" s="1">
        <v>987.14</v>
      </c>
      <c r="AJ33" s="1">
        <v>5922.88</v>
      </c>
    </row>
    <row r="34" spans="1:45" x14ac:dyDescent="0.35">
      <c r="A34" s="1" t="s">
        <v>135</v>
      </c>
      <c r="B34" s="1" t="s">
        <v>81</v>
      </c>
      <c r="C34" s="1" t="s">
        <v>102</v>
      </c>
      <c r="D34" s="1" t="s">
        <v>132</v>
      </c>
      <c r="E34" s="1" t="s">
        <v>184</v>
      </c>
      <c r="F34" s="1">
        <v>335.58</v>
      </c>
      <c r="G34" s="2"/>
      <c r="H34" s="2"/>
      <c r="I34" s="1">
        <v>444.21</v>
      </c>
      <c r="J34" s="1">
        <v>335.38</v>
      </c>
      <c r="AJ34" s="1">
        <v>335.58</v>
      </c>
    </row>
    <row r="35" spans="1:45" x14ac:dyDescent="0.35">
      <c r="A35" s="1" t="s">
        <v>133</v>
      </c>
      <c r="B35" s="1" t="s">
        <v>81</v>
      </c>
      <c r="C35" s="1" t="s">
        <v>126</v>
      </c>
      <c r="D35" s="1" t="s">
        <v>134</v>
      </c>
      <c r="E35" s="1" t="s">
        <v>184</v>
      </c>
      <c r="F35" s="1">
        <v>25.6</v>
      </c>
      <c r="I35" s="1">
        <v>418.61</v>
      </c>
      <c r="J35" s="1">
        <v>25.6</v>
      </c>
      <c r="AJ35" s="1">
        <v>25.6</v>
      </c>
    </row>
    <row r="36" spans="1:45" x14ac:dyDescent="0.35">
      <c r="A36" s="1" t="s">
        <v>140</v>
      </c>
      <c r="B36" s="1" t="s">
        <v>76</v>
      </c>
      <c r="C36" s="1" t="s">
        <v>77</v>
      </c>
      <c r="D36" s="1" t="s">
        <v>141</v>
      </c>
      <c r="E36" s="1" t="s">
        <v>212</v>
      </c>
      <c r="H36" s="1">
        <v>1100</v>
      </c>
      <c r="I36" s="1">
        <v>1518.61</v>
      </c>
    </row>
    <row r="37" spans="1:45" x14ac:dyDescent="0.35">
      <c r="A37" s="1" t="s">
        <v>142</v>
      </c>
      <c r="B37" s="1" t="s">
        <v>76</v>
      </c>
      <c r="C37" s="1" t="s">
        <v>77</v>
      </c>
      <c r="D37" s="1" t="s">
        <v>141</v>
      </c>
      <c r="E37" s="1" t="s">
        <v>212</v>
      </c>
      <c r="H37" s="1">
        <v>1000</v>
      </c>
      <c r="I37" s="1">
        <v>2518.61</v>
      </c>
    </row>
    <row r="38" spans="1:45" x14ac:dyDescent="0.35">
      <c r="A38" s="1" t="s">
        <v>143</v>
      </c>
      <c r="B38" s="1" t="s">
        <v>81</v>
      </c>
      <c r="C38" s="1" t="s">
        <v>90</v>
      </c>
      <c r="D38" s="1" t="s">
        <v>144</v>
      </c>
      <c r="E38" s="1" t="s">
        <v>183</v>
      </c>
      <c r="F38" s="1">
        <v>61</v>
      </c>
      <c r="I38" s="1">
        <v>2457.61</v>
      </c>
      <c r="W38" s="1">
        <v>50.83</v>
      </c>
      <c r="AI38" s="1">
        <v>10.17</v>
      </c>
      <c r="AJ38" s="1">
        <v>61</v>
      </c>
    </row>
    <row r="39" spans="1:45" x14ac:dyDescent="0.35">
      <c r="A39" s="1" t="s">
        <v>143</v>
      </c>
      <c r="B39" s="1" t="s">
        <v>81</v>
      </c>
      <c r="C39" s="1" t="s">
        <v>90</v>
      </c>
      <c r="D39" s="1" t="s">
        <v>145</v>
      </c>
      <c r="E39" s="1" t="s">
        <v>183</v>
      </c>
      <c r="F39" s="1">
        <v>539.1</v>
      </c>
      <c r="I39" s="1">
        <v>1918.51</v>
      </c>
      <c r="N39" s="1">
        <v>449.25</v>
      </c>
      <c r="AI39" s="1">
        <v>89.85</v>
      </c>
      <c r="AJ39" s="1">
        <v>539.1</v>
      </c>
    </row>
    <row r="40" spans="1:45" x14ac:dyDescent="0.35">
      <c r="A40" s="1" t="s">
        <v>143</v>
      </c>
      <c r="B40" s="1" t="s">
        <v>81</v>
      </c>
      <c r="C40" s="1" t="s">
        <v>146</v>
      </c>
      <c r="D40" s="1" t="s">
        <v>161</v>
      </c>
      <c r="E40" s="1" t="s">
        <v>183</v>
      </c>
      <c r="F40" s="1">
        <v>37.5</v>
      </c>
      <c r="I40" s="1">
        <v>1881.01</v>
      </c>
      <c r="V40" s="1">
        <v>37.5</v>
      </c>
      <c r="AJ40" s="1">
        <v>37.5</v>
      </c>
    </row>
    <row r="41" spans="1:45" x14ac:dyDescent="0.35">
      <c r="A41" s="1" t="s">
        <v>143</v>
      </c>
      <c r="B41" s="1" t="s">
        <v>81</v>
      </c>
      <c r="C41" s="1" t="s">
        <v>91</v>
      </c>
      <c r="D41" s="1" t="s">
        <v>147</v>
      </c>
      <c r="E41" s="1" t="s">
        <v>183</v>
      </c>
      <c r="F41" s="1">
        <v>15</v>
      </c>
      <c r="I41" s="1">
        <v>1866.01</v>
      </c>
      <c r="P41" s="1">
        <v>15</v>
      </c>
      <c r="AJ41" s="1">
        <v>15</v>
      </c>
    </row>
    <row r="42" spans="1:45" x14ac:dyDescent="0.35">
      <c r="A42" s="1" t="s">
        <v>143</v>
      </c>
      <c r="B42" s="1" t="s">
        <v>81</v>
      </c>
      <c r="C42" s="1" t="s">
        <v>90</v>
      </c>
      <c r="D42" s="1" t="s">
        <v>148</v>
      </c>
      <c r="E42" s="1" t="s">
        <v>213</v>
      </c>
      <c r="F42" s="1">
        <v>139.99</v>
      </c>
      <c r="I42" s="1">
        <v>1726.02</v>
      </c>
      <c r="W42" s="1">
        <v>116.66</v>
      </c>
      <c r="AI42" s="1">
        <v>23.33</v>
      </c>
      <c r="AJ42" s="1">
        <v>139.99</v>
      </c>
    </row>
    <row r="43" spans="1:45" x14ac:dyDescent="0.35">
      <c r="A43" s="1" t="s">
        <v>143</v>
      </c>
      <c r="B43" s="1" t="s">
        <v>81</v>
      </c>
      <c r="C43" s="1" t="s">
        <v>146</v>
      </c>
      <c r="D43" s="12" t="s">
        <v>149</v>
      </c>
      <c r="E43" s="1" t="s">
        <v>183</v>
      </c>
      <c r="F43" s="1">
        <v>50</v>
      </c>
      <c r="I43" s="1">
        <v>1676.02</v>
      </c>
      <c r="P43" s="1">
        <v>50</v>
      </c>
      <c r="AJ43" s="1">
        <v>50</v>
      </c>
    </row>
    <row r="44" spans="1:45" x14ac:dyDescent="0.35">
      <c r="A44" s="1" t="s">
        <v>150</v>
      </c>
      <c r="B44" s="1" t="s">
        <v>81</v>
      </c>
      <c r="C44" s="1" t="s">
        <v>151</v>
      </c>
      <c r="D44" s="1" t="s">
        <v>152</v>
      </c>
      <c r="E44" s="1" t="s">
        <v>213</v>
      </c>
      <c r="F44" s="1">
        <v>252</v>
      </c>
      <c r="G44" s="2"/>
      <c r="I44" s="1">
        <v>1424.02</v>
      </c>
      <c r="L44" s="1">
        <v>210</v>
      </c>
      <c r="AI44" s="1">
        <v>42</v>
      </c>
      <c r="AJ44" s="1">
        <v>252</v>
      </c>
    </row>
    <row r="45" spans="1:45" x14ac:dyDescent="0.35">
      <c r="A45" s="1" t="s">
        <v>150</v>
      </c>
      <c r="B45" s="1" t="s">
        <v>81</v>
      </c>
      <c r="C45" s="1" t="s">
        <v>90</v>
      </c>
      <c r="D45" s="1" t="s">
        <v>162</v>
      </c>
      <c r="E45" s="1" t="s">
        <v>183</v>
      </c>
      <c r="F45" s="1">
        <v>50.58</v>
      </c>
      <c r="G45" s="2"/>
      <c r="I45" s="1">
        <v>1373.44</v>
      </c>
      <c r="K45" s="1">
        <v>21.55</v>
      </c>
      <c r="N45" s="1">
        <v>20.6</v>
      </c>
      <c r="AI45" s="1">
        <v>8.43</v>
      </c>
      <c r="AJ45" s="1">
        <v>50.58</v>
      </c>
    </row>
    <row r="46" spans="1:45" x14ac:dyDescent="0.35">
      <c r="A46" s="1" t="s">
        <v>150</v>
      </c>
      <c r="B46" s="1" t="s">
        <v>81</v>
      </c>
      <c r="C46" s="1" t="s">
        <v>153</v>
      </c>
      <c r="D46" s="1" t="s">
        <v>154</v>
      </c>
      <c r="E46" s="1" t="s">
        <v>213</v>
      </c>
      <c r="F46" s="1">
        <v>841.2</v>
      </c>
      <c r="G46" s="2"/>
      <c r="I46" s="1">
        <v>532.24</v>
      </c>
      <c r="N46" s="1">
        <v>40</v>
      </c>
      <c r="AE46" s="1">
        <v>661</v>
      </c>
      <c r="AI46" s="1">
        <v>140.19999999999999</v>
      </c>
      <c r="AJ46" s="1">
        <v>841.2</v>
      </c>
    </row>
    <row r="47" spans="1:45" x14ac:dyDescent="0.35">
      <c r="A47" s="1" t="s">
        <v>155</v>
      </c>
      <c r="B47" s="1" t="s">
        <v>81</v>
      </c>
      <c r="C47" s="1" t="s">
        <v>70</v>
      </c>
      <c r="D47" s="1" t="s">
        <v>156</v>
      </c>
      <c r="E47" s="1" t="s">
        <v>214</v>
      </c>
      <c r="G47" s="1">
        <v>5425</v>
      </c>
      <c r="I47" s="1">
        <v>5957.24</v>
      </c>
      <c r="AK47" s="1">
        <v>5425</v>
      </c>
      <c r="AS47" s="1">
        <v>5425</v>
      </c>
    </row>
    <row r="48" spans="1:45" x14ac:dyDescent="0.35">
      <c r="A48" s="1" t="s">
        <v>157</v>
      </c>
      <c r="B48" s="1" t="s">
        <v>76</v>
      </c>
      <c r="C48" s="1" t="s">
        <v>77</v>
      </c>
      <c r="E48" s="1" t="s">
        <v>212</v>
      </c>
      <c r="H48" s="1">
        <v>5000</v>
      </c>
      <c r="I48" s="1">
        <v>957.24</v>
      </c>
    </row>
    <row r="49" spans="1:43" x14ac:dyDescent="0.35">
      <c r="A49" s="1" t="s">
        <v>158</v>
      </c>
      <c r="B49" s="1" t="s">
        <v>109</v>
      </c>
      <c r="C49" s="1" t="s">
        <v>159</v>
      </c>
      <c r="D49" s="1" t="s">
        <v>160</v>
      </c>
      <c r="E49" s="35" t="s">
        <v>239</v>
      </c>
      <c r="F49" s="1">
        <v>18</v>
      </c>
      <c r="I49" s="1">
        <v>939.24</v>
      </c>
      <c r="S49" s="1">
        <v>18</v>
      </c>
      <c r="AJ49" s="1">
        <v>18</v>
      </c>
    </row>
    <row r="50" spans="1:43" x14ac:dyDescent="0.35">
      <c r="A50" s="1" t="s">
        <v>173</v>
      </c>
      <c r="B50" s="1" t="s">
        <v>81</v>
      </c>
      <c r="C50" s="1" t="s">
        <v>102</v>
      </c>
      <c r="D50" s="1" t="s">
        <v>174</v>
      </c>
      <c r="E50" s="1" t="s">
        <v>215</v>
      </c>
      <c r="F50" s="1">
        <v>335.38</v>
      </c>
      <c r="I50" s="1">
        <v>603.86</v>
      </c>
      <c r="J50" s="1">
        <v>335.38</v>
      </c>
      <c r="AJ50" s="1">
        <v>335.38</v>
      </c>
    </row>
    <row r="51" spans="1:43" x14ac:dyDescent="0.35">
      <c r="A51" s="1" t="s">
        <v>175</v>
      </c>
      <c r="B51" s="1" t="s">
        <v>81</v>
      </c>
      <c r="C51" s="1" t="s">
        <v>126</v>
      </c>
      <c r="D51" s="1" t="s">
        <v>119</v>
      </c>
      <c r="E51" s="1" t="s">
        <v>215</v>
      </c>
      <c r="F51" s="1">
        <v>25.8</v>
      </c>
      <c r="I51" s="1">
        <v>578.05999999999995</v>
      </c>
      <c r="J51" s="1">
        <v>25.8</v>
      </c>
      <c r="AJ51" s="1">
        <v>25.8</v>
      </c>
    </row>
    <row r="52" spans="1:43" x14ac:dyDescent="0.35">
      <c r="A52" s="1" t="s">
        <v>176</v>
      </c>
      <c r="B52" s="1" t="s">
        <v>76</v>
      </c>
      <c r="C52" s="1" t="s">
        <v>114</v>
      </c>
      <c r="E52" s="1" t="s">
        <v>212</v>
      </c>
      <c r="H52" s="1">
        <v>1000</v>
      </c>
      <c r="I52" s="1">
        <v>1578.06</v>
      </c>
      <c r="AQ52" s="1">
        <v>1000</v>
      </c>
    </row>
    <row r="53" spans="1:43" x14ac:dyDescent="0.35">
      <c r="A53" s="1" t="s">
        <v>177</v>
      </c>
      <c r="B53" s="1" t="s">
        <v>81</v>
      </c>
      <c r="C53" s="1" t="s">
        <v>178</v>
      </c>
      <c r="D53" s="12" t="s">
        <v>179</v>
      </c>
      <c r="E53" s="1" t="s">
        <v>213</v>
      </c>
      <c r="F53" s="1">
        <v>327</v>
      </c>
      <c r="I53" s="1">
        <v>1251.06</v>
      </c>
      <c r="T53" s="1">
        <v>272.5</v>
      </c>
      <c r="AI53" s="1">
        <v>54.5</v>
      </c>
      <c r="AJ53" s="1">
        <v>327</v>
      </c>
    </row>
    <row r="54" spans="1:43" x14ac:dyDescent="0.35">
      <c r="A54" s="1" t="s">
        <v>188</v>
      </c>
      <c r="B54" s="1" t="s">
        <v>81</v>
      </c>
      <c r="C54" s="1" t="s">
        <v>102</v>
      </c>
      <c r="D54" s="1" t="s">
        <v>189</v>
      </c>
      <c r="E54" s="1" t="s">
        <v>215</v>
      </c>
      <c r="F54" s="1">
        <v>335.38</v>
      </c>
      <c r="I54" s="1">
        <v>915.68</v>
      </c>
      <c r="J54" s="1">
        <v>335.38</v>
      </c>
      <c r="AJ54" s="1">
        <v>335.38</v>
      </c>
    </row>
    <row r="55" spans="1:43" x14ac:dyDescent="0.35">
      <c r="A55" s="1" t="s">
        <v>190</v>
      </c>
      <c r="B55" s="1" t="s">
        <v>109</v>
      </c>
      <c r="C55" s="1" t="s">
        <v>191</v>
      </c>
      <c r="D55" s="1" t="s">
        <v>192</v>
      </c>
      <c r="E55" s="11" t="s">
        <v>239</v>
      </c>
      <c r="F55" s="1">
        <v>5.4</v>
      </c>
      <c r="I55" s="2">
        <v>910.28</v>
      </c>
      <c r="S55" s="1">
        <v>5.4</v>
      </c>
      <c r="AJ55" s="1">
        <v>5.4</v>
      </c>
    </row>
    <row r="56" spans="1:43" x14ac:dyDescent="0.35">
      <c r="A56" s="1" t="s">
        <v>193</v>
      </c>
      <c r="B56" s="1" t="s">
        <v>81</v>
      </c>
      <c r="C56" s="1" t="s">
        <v>126</v>
      </c>
      <c r="D56" s="1" t="s">
        <v>119</v>
      </c>
      <c r="E56" s="1" t="s">
        <v>215</v>
      </c>
      <c r="F56" s="1">
        <v>25.8</v>
      </c>
      <c r="I56" s="1">
        <v>884.48</v>
      </c>
      <c r="J56" s="1">
        <v>25.8</v>
      </c>
      <c r="AJ56" s="1">
        <f t="shared" ref="AJ56:AJ62" si="0">SUM(J56:AI56)</f>
        <v>25.8</v>
      </c>
    </row>
    <row r="57" spans="1:43" x14ac:dyDescent="0.35">
      <c r="A57" s="1" t="s">
        <v>194</v>
      </c>
      <c r="B57" s="1" t="s">
        <v>81</v>
      </c>
      <c r="C57" s="1" t="s">
        <v>195</v>
      </c>
      <c r="D57" s="1" t="s">
        <v>196</v>
      </c>
      <c r="E57" s="11" t="s">
        <v>240</v>
      </c>
      <c r="F57" s="1">
        <v>190</v>
      </c>
      <c r="I57" s="1">
        <v>694.48</v>
      </c>
      <c r="W57" s="1">
        <v>190</v>
      </c>
      <c r="AJ57" s="1">
        <f t="shared" si="0"/>
        <v>190</v>
      </c>
    </row>
    <row r="58" spans="1:43" x14ac:dyDescent="0.35">
      <c r="A58" s="1" t="s">
        <v>197</v>
      </c>
      <c r="B58" s="1" t="s">
        <v>76</v>
      </c>
      <c r="C58" s="1" t="s">
        <v>114</v>
      </c>
      <c r="E58" s="11" t="s">
        <v>242</v>
      </c>
      <c r="H58" s="1">
        <v>2500</v>
      </c>
      <c r="I58" s="1">
        <v>3194.48</v>
      </c>
      <c r="AJ58" s="1">
        <f t="shared" si="0"/>
        <v>0</v>
      </c>
      <c r="AQ58" s="1">
        <v>2500</v>
      </c>
    </row>
    <row r="59" spans="1:43" x14ac:dyDescent="0.35">
      <c r="A59" s="1" t="s">
        <v>198</v>
      </c>
      <c r="B59" s="1" t="s">
        <v>81</v>
      </c>
      <c r="C59" s="1" t="s">
        <v>102</v>
      </c>
      <c r="D59" s="1" t="s">
        <v>199</v>
      </c>
      <c r="E59" s="1" t="s">
        <v>216</v>
      </c>
      <c r="F59" s="1">
        <v>24.72</v>
      </c>
      <c r="I59" s="2"/>
      <c r="N59" s="1">
        <v>20.6</v>
      </c>
      <c r="AI59" s="1">
        <v>4.12</v>
      </c>
      <c r="AJ59" s="1">
        <f t="shared" si="0"/>
        <v>24.720000000000002</v>
      </c>
    </row>
    <row r="60" spans="1:43" x14ac:dyDescent="0.35">
      <c r="A60" s="1" t="s">
        <v>198</v>
      </c>
      <c r="B60" s="1" t="s">
        <v>81</v>
      </c>
      <c r="C60" s="1" t="s">
        <v>178</v>
      </c>
      <c r="D60" s="34" t="s">
        <v>200</v>
      </c>
      <c r="E60" s="1" t="s">
        <v>216</v>
      </c>
      <c r="F60" s="1">
        <v>327</v>
      </c>
      <c r="I60" s="1">
        <v>2842.76</v>
      </c>
      <c r="T60" s="1">
        <v>272.5</v>
      </c>
      <c r="AI60" s="1">
        <v>54.5</v>
      </c>
      <c r="AJ60" s="1">
        <f t="shared" si="0"/>
        <v>327</v>
      </c>
    </row>
    <row r="61" spans="1:43" x14ac:dyDescent="0.35">
      <c r="A61" s="1" t="s">
        <v>198</v>
      </c>
      <c r="B61" s="1" t="s">
        <v>81</v>
      </c>
      <c r="C61" s="1" t="s">
        <v>91</v>
      </c>
      <c r="D61" s="1" t="s">
        <v>92</v>
      </c>
      <c r="E61" s="1" t="s">
        <v>216</v>
      </c>
      <c r="F61" s="1">
        <v>15</v>
      </c>
      <c r="I61" s="1">
        <v>2827.76</v>
      </c>
      <c r="P61" s="1">
        <v>15</v>
      </c>
      <c r="AJ61" s="1">
        <f t="shared" si="0"/>
        <v>15</v>
      </c>
    </row>
    <row r="62" spans="1:43" x14ac:dyDescent="0.35">
      <c r="A62" s="1" t="s">
        <v>198</v>
      </c>
      <c r="B62" s="1" t="s">
        <v>81</v>
      </c>
      <c r="C62" s="1" t="s">
        <v>91</v>
      </c>
      <c r="D62" s="1" t="s">
        <v>92</v>
      </c>
      <c r="E62" s="32" t="s">
        <v>216</v>
      </c>
      <c r="F62" s="1">
        <v>15</v>
      </c>
      <c r="I62" s="1">
        <v>2812.76</v>
      </c>
      <c r="P62" s="1">
        <v>15</v>
      </c>
      <c r="AJ62" s="1">
        <f t="shared" si="0"/>
        <v>15</v>
      </c>
    </row>
    <row r="63" spans="1:43" x14ac:dyDescent="0.35">
      <c r="A63" s="1" t="s">
        <v>223</v>
      </c>
      <c r="B63" s="1" t="s">
        <v>81</v>
      </c>
      <c r="C63" s="1" t="s">
        <v>85</v>
      </c>
      <c r="D63" s="1" t="s">
        <v>224</v>
      </c>
      <c r="E63" s="35" t="s">
        <v>240</v>
      </c>
      <c r="F63" s="1">
        <v>15</v>
      </c>
      <c r="I63" s="1">
        <v>2797.76</v>
      </c>
      <c r="R63" s="1">
        <v>15</v>
      </c>
      <c r="AJ63" s="1">
        <v>15</v>
      </c>
    </row>
    <row r="64" spans="1:43" x14ac:dyDescent="0.35">
      <c r="A64" s="1" t="s">
        <v>201</v>
      </c>
      <c r="B64" s="1" t="s">
        <v>81</v>
      </c>
      <c r="C64" s="1" t="s">
        <v>102</v>
      </c>
      <c r="D64" s="1" t="s">
        <v>103</v>
      </c>
      <c r="E64" s="11" t="s">
        <v>239</v>
      </c>
      <c r="F64" s="1">
        <v>428.14</v>
      </c>
      <c r="I64" s="1">
        <v>2369.62</v>
      </c>
      <c r="J64" s="1">
        <v>428.14</v>
      </c>
      <c r="AJ64" s="1">
        <f>SUM(J64:AI64)</f>
        <v>428.14</v>
      </c>
    </row>
    <row r="65" spans="1:45" x14ac:dyDescent="0.35">
      <c r="A65" s="1" t="s">
        <v>202</v>
      </c>
      <c r="B65" s="1" t="s">
        <v>73</v>
      </c>
      <c r="C65" s="1" t="s">
        <v>203</v>
      </c>
      <c r="D65" s="1" t="s">
        <v>111</v>
      </c>
      <c r="E65" s="11" t="s">
        <v>239</v>
      </c>
      <c r="F65" s="1">
        <v>6</v>
      </c>
      <c r="I65" s="1">
        <v>2363.62</v>
      </c>
      <c r="S65" s="1">
        <v>6</v>
      </c>
      <c r="AJ65" s="1">
        <f>SUM(J65:AI65)</f>
        <v>6</v>
      </c>
    </row>
    <row r="66" spans="1:45" x14ac:dyDescent="0.35">
      <c r="A66" s="1" t="s">
        <v>206</v>
      </c>
      <c r="B66" s="1" t="s">
        <v>81</v>
      </c>
      <c r="C66" s="1" t="s">
        <v>126</v>
      </c>
      <c r="D66" s="1" t="s">
        <v>119</v>
      </c>
      <c r="E66" s="11" t="s">
        <v>239</v>
      </c>
      <c r="F66" s="1">
        <v>48.8</v>
      </c>
      <c r="I66" s="1">
        <v>2314.8200000000002</v>
      </c>
      <c r="J66" s="1">
        <v>48.8</v>
      </c>
      <c r="AJ66" s="1">
        <v>48.8</v>
      </c>
    </row>
    <row r="67" spans="1:45" x14ac:dyDescent="0.35">
      <c r="A67" s="1" t="s">
        <v>204</v>
      </c>
      <c r="B67" s="1" t="s">
        <v>81</v>
      </c>
      <c r="C67" s="1" t="s">
        <v>102</v>
      </c>
      <c r="D67" s="1" t="s">
        <v>207</v>
      </c>
      <c r="E67" s="1" t="s">
        <v>243</v>
      </c>
      <c r="F67" s="1">
        <v>19.600000000000001</v>
      </c>
      <c r="I67" s="1">
        <v>2295.2199999999998</v>
      </c>
      <c r="AE67" s="1">
        <v>16.34</v>
      </c>
      <c r="AI67" s="1">
        <v>3.26</v>
      </c>
      <c r="AJ67" s="1">
        <v>19.600000000000001</v>
      </c>
    </row>
    <row r="68" spans="1:45" x14ac:dyDescent="0.35">
      <c r="A68" s="1" t="s">
        <v>204</v>
      </c>
      <c r="B68" s="1" t="s">
        <v>81</v>
      </c>
      <c r="C68" s="1" t="s">
        <v>208</v>
      </c>
      <c r="D68" s="1" t="s">
        <v>209</v>
      </c>
      <c r="E68" s="11" t="s">
        <v>240</v>
      </c>
      <c r="F68" s="1">
        <v>411.37</v>
      </c>
      <c r="I68" s="1">
        <v>1883.85</v>
      </c>
      <c r="U68" s="1">
        <v>411.37</v>
      </c>
      <c r="AJ68" s="1">
        <f t="shared" ref="AJ68:AJ95" si="1">SUM(J68:AI68)</f>
        <v>411.37</v>
      </c>
    </row>
    <row r="69" spans="1:45" x14ac:dyDescent="0.35">
      <c r="A69" s="1" t="s">
        <v>204</v>
      </c>
      <c r="B69" s="1" t="s">
        <v>81</v>
      </c>
      <c r="C69" s="1" t="s">
        <v>210</v>
      </c>
      <c r="D69" s="1" t="s">
        <v>211</v>
      </c>
      <c r="E69" s="1" t="s">
        <v>243</v>
      </c>
      <c r="F69" s="1">
        <v>172.8</v>
      </c>
      <c r="I69" s="1">
        <v>1711.05</v>
      </c>
      <c r="AE69" s="1">
        <v>144</v>
      </c>
      <c r="AI69" s="1">
        <v>28.8</v>
      </c>
      <c r="AJ69" s="1">
        <f t="shared" si="1"/>
        <v>172.8</v>
      </c>
    </row>
    <row r="70" spans="1:45" x14ac:dyDescent="0.35">
      <c r="A70" s="1" t="s">
        <v>204</v>
      </c>
      <c r="B70" s="1" t="s">
        <v>81</v>
      </c>
      <c r="C70" s="1" t="s">
        <v>87</v>
      </c>
      <c r="D70" s="34" t="s">
        <v>205</v>
      </c>
      <c r="E70" s="11" t="s">
        <v>240</v>
      </c>
      <c r="F70" s="1">
        <v>31.72</v>
      </c>
      <c r="I70" s="1">
        <v>1679.33</v>
      </c>
      <c r="O70" s="1">
        <v>26.43</v>
      </c>
      <c r="AI70" s="1">
        <v>5.29</v>
      </c>
      <c r="AJ70" s="1">
        <f t="shared" si="1"/>
        <v>31.72</v>
      </c>
    </row>
    <row r="71" spans="1:45" x14ac:dyDescent="0.35">
      <c r="A71" s="1" t="s">
        <v>221</v>
      </c>
      <c r="B71" s="1" t="s">
        <v>81</v>
      </c>
      <c r="C71" s="1" t="s">
        <v>217</v>
      </c>
      <c r="D71" s="1" t="s">
        <v>218</v>
      </c>
      <c r="E71" s="1" t="s">
        <v>216</v>
      </c>
      <c r="F71" s="1">
        <v>583.24</v>
      </c>
      <c r="I71" s="1">
        <v>1096.0899999999999</v>
      </c>
      <c r="AE71" s="1">
        <v>486.03</v>
      </c>
      <c r="AI71" s="1">
        <v>97.21</v>
      </c>
      <c r="AJ71" s="1">
        <f t="shared" si="1"/>
        <v>583.24</v>
      </c>
    </row>
    <row r="72" spans="1:45" x14ac:dyDescent="0.35">
      <c r="A72" s="1" t="s">
        <v>220</v>
      </c>
      <c r="B72" s="1" t="s">
        <v>73</v>
      </c>
      <c r="C72" s="1" t="s">
        <v>203</v>
      </c>
      <c r="D72" s="1" t="s">
        <v>222</v>
      </c>
      <c r="E72" s="36" t="s">
        <v>239</v>
      </c>
      <c r="F72" s="1">
        <v>6</v>
      </c>
      <c r="I72" s="2">
        <v>1090.0899999999999</v>
      </c>
      <c r="S72" s="1">
        <v>6</v>
      </c>
      <c r="AJ72" s="1">
        <f t="shared" si="1"/>
        <v>6</v>
      </c>
    </row>
    <row r="73" spans="1:45" x14ac:dyDescent="0.35">
      <c r="A73" s="1" t="s">
        <v>226</v>
      </c>
      <c r="B73" s="1" t="s">
        <v>81</v>
      </c>
      <c r="C73" s="1" t="s">
        <v>126</v>
      </c>
      <c r="D73" s="1" t="s">
        <v>119</v>
      </c>
      <c r="E73" s="1" t="s">
        <v>267</v>
      </c>
      <c r="F73" s="1">
        <v>28.8</v>
      </c>
      <c r="I73" s="1">
        <v>1061.29</v>
      </c>
      <c r="J73" s="1">
        <v>28.8</v>
      </c>
      <c r="AJ73" s="1">
        <f t="shared" si="1"/>
        <v>28.8</v>
      </c>
    </row>
    <row r="74" spans="1:45" x14ac:dyDescent="0.35">
      <c r="A74" s="1" t="s">
        <v>226</v>
      </c>
      <c r="B74" s="1" t="s">
        <v>81</v>
      </c>
      <c r="C74" s="1" t="s">
        <v>102</v>
      </c>
      <c r="D74" s="1" t="s">
        <v>103</v>
      </c>
      <c r="E74" s="1" t="s">
        <v>267</v>
      </c>
      <c r="F74" s="1">
        <v>346.85</v>
      </c>
      <c r="I74" s="1">
        <v>714.44</v>
      </c>
      <c r="J74" s="1">
        <v>346.85</v>
      </c>
      <c r="AJ74" s="1">
        <f t="shared" si="1"/>
        <v>346.85</v>
      </c>
    </row>
    <row r="75" spans="1:45" x14ac:dyDescent="0.35">
      <c r="A75" s="1" t="s">
        <v>227</v>
      </c>
      <c r="B75" s="1" t="s">
        <v>81</v>
      </c>
      <c r="C75" s="1" t="s">
        <v>102</v>
      </c>
      <c r="D75" s="1" t="s">
        <v>121</v>
      </c>
      <c r="E75" s="1" t="s">
        <v>241</v>
      </c>
      <c r="F75" s="1">
        <v>51.71</v>
      </c>
      <c r="I75" s="1">
        <v>662.73</v>
      </c>
      <c r="K75" s="1">
        <v>22.49</v>
      </c>
      <c r="N75" s="1">
        <v>20.6</v>
      </c>
      <c r="AI75" s="1">
        <v>8.6199999999999992</v>
      </c>
      <c r="AJ75" s="1">
        <f t="shared" si="1"/>
        <v>51.71</v>
      </c>
    </row>
    <row r="76" spans="1:45" x14ac:dyDescent="0.35">
      <c r="A76" s="1" t="s">
        <v>227</v>
      </c>
      <c r="B76" s="1" t="s">
        <v>81</v>
      </c>
      <c r="C76" s="1" t="s">
        <v>228</v>
      </c>
      <c r="D76" s="1" t="s">
        <v>245</v>
      </c>
      <c r="E76" s="62" t="s">
        <v>268</v>
      </c>
      <c r="F76" s="1">
        <v>137.34</v>
      </c>
      <c r="I76" s="1">
        <v>525.39</v>
      </c>
      <c r="AE76" s="1">
        <v>114.45</v>
      </c>
      <c r="AI76" s="1">
        <v>22.89</v>
      </c>
      <c r="AJ76" s="1">
        <f t="shared" si="1"/>
        <v>137.34</v>
      </c>
    </row>
    <row r="77" spans="1:45" x14ac:dyDescent="0.35">
      <c r="A77" s="1" t="s">
        <v>229</v>
      </c>
      <c r="B77" s="1" t="s">
        <v>76</v>
      </c>
      <c r="E77" s="62" t="s">
        <v>270</v>
      </c>
      <c r="H77" s="1">
        <v>1000</v>
      </c>
      <c r="I77" s="1">
        <v>1525.39</v>
      </c>
      <c r="AJ77" s="1">
        <f t="shared" si="1"/>
        <v>0</v>
      </c>
    </row>
    <row r="78" spans="1:45" x14ac:dyDescent="0.35">
      <c r="A78" s="1" t="s">
        <v>230</v>
      </c>
      <c r="B78" s="1" t="s">
        <v>81</v>
      </c>
      <c r="C78" s="1" t="s">
        <v>102</v>
      </c>
      <c r="D78" s="1" t="s">
        <v>103</v>
      </c>
      <c r="E78" s="62" t="s">
        <v>267</v>
      </c>
      <c r="F78" s="1">
        <v>347.05</v>
      </c>
      <c r="I78" s="1">
        <v>1178.3399999999999</v>
      </c>
      <c r="J78" s="1">
        <v>347.05</v>
      </c>
      <c r="AJ78" s="1">
        <f t="shared" si="1"/>
        <v>347.05</v>
      </c>
    </row>
    <row r="79" spans="1:45" x14ac:dyDescent="0.35">
      <c r="A79" s="1" t="s">
        <v>231</v>
      </c>
      <c r="B79" s="1" t="s">
        <v>109</v>
      </c>
      <c r="C79" s="1" t="s">
        <v>203</v>
      </c>
      <c r="D79" s="1" t="s">
        <v>111</v>
      </c>
      <c r="E79" s="62" t="s">
        <v>267</v>
      </c>
      <c r="F79" s="1">
        <v>6</v>
      </c>
      <c r="I79" s="1">
        <v>1172.3399999999999</v>
      </c>
      <c r="S79" s="1">
        <v>6</v>
      </c>
      <c r="AJ79" s="1">
        <f t="shared" si="1"/>
        <v>6</v>
      </c>
    </row>
    <row r="80" spans="1:45" x14ac:dyDescent="0.35">
      <c r="A80" s="1" t="s">
        <v>232</v>
      </c>
      <c r="B80" s="1" t="s">
        <v>233</v>
      </c>
      <c r="C80" s="1" t="s">
        <v>70</v>
      </c>
      <c r="D80" s="1" t="s">
        <v>246</v>
      </c>
      <c r="E80" s="62" t="s">
        <v>269</v>
      </c>
      <c r="G80" s="1">
        <v>75</v>
      </c>
      <c r="I80" s="1">
        <v>1247.3399999999999</v>
      </c>
      <c r="AJ80" s="1">
        <f t="shared" si="1"/>
        <v>0</v>
      </c>
      <c r="AO80" s="1">
        <v>75</v>
      </c>
      <c r="AS80" s="1">
        <v>75</v>
      </c>
    </row>
    <row r="81" spans="1:45" x14ac:dyDescent="0.35">
      <c r="A81" s="1" t="s">
        <v>232</v>
      </c>
      <c r="B81" s="1" t="s">
        <v>81</v>
      </c>
      <c r="C81" s="1" t="s">
        <v>234</v>
      </c>
      <c r="D81" s="1" t="s">
        <v>119</v>
      </c>
      <c r="E81" s="1" t="s">
        <v>267</v>
      </c>
      <c r="F81" s="1">
        <v>28.6</v>
      </c>
      <c r="I81" s="1">
        <v>1218.74</v>
      </c>
      <c r="J81" s="1">
        <v>28.6</v>
      </c>
      <c r="AJ81" s="1">
        <f t="shared" si="1"/>
        <v>28.6</v>
      </c>
    </row>
    <row r="82" spans="1:45" x14ac:dyDescent="0.35">
      <c r="A82" s="1" t="s">
        <v>235</v>
      </c>
      <c r="B82" s="1" t="s">
        <v>81</v>
      </c>
      <c r="C82" s="1" t="s">
        <v>102</v>
      </c>
      <c r="D82" s="1" t="s">
        <v>103</v>
      </c>
      <c r="E82" s="1" t="s">
        <v>267</v>
      </c>
      <c r="F82" s="1">
        <v>347.05</v>
      </c>
      <c r="I82" s="1">
        <v>871.69</v>
      </c>
      <c r="J82" s="1">
        <v>347.05</v>
      </c>
      <c r="AJ82" s="1">
        <f t="shared" si="1"/>
        <v>347.05</v>
      </c>
    </row>
    <row r="83" spans="1:45" x14ac:dyDescent="0.35">
      <c r="A83" s="1" t="s">
        <v>235</v>
      </c>
      <c r="B83" s="1" t="s">
        <v>109</v>
      </c>
      <c r="C83" s="1" t="s">
        <v>203</v>
      </c>
      <c r="D83" s="1" t="s">
        <v>111</v>
      </c>
      <c r="F83" s="1">
        <v>6</v>
      </c>
      <c r="I83" s="2">
        <v>865.69</v>
      </c>
      <c r="S83" s="1">
        <v>6</v>
      </c>
      <c r="AJ83" s="1">
        <v>6</v>
      </c>
    </row>
    <row r="84" spans="1:45" x14ac:dyDescent="0.35">
      <c r="A84" s="1" t="s">
        <v>236</v>
      </c>
      <c r="B84" s="1" t="s">
        <v>81</v>
      </c>
      <c r="C84" s="1" t="s">
        <v>126</v>
      </c>
      <c r="D84" s="1" t="s">
        <v>119</v>
      </c>
      <c r="E84" s="1" t="s">
        <v>267</v>
      </c>
      <c r="F84" s="1">
        <v>28.6</v>
      </c>
      <c r="I84" s="1">
        <v>837.09</v>
      </c>
      <c r="J84" s="1">
        <v>28.6</v>
      </c>
      <c r="AJ84" s="1">
        <f t="shared" si="1"/>
        <v>28.6</v>
      </c>
    </row>
    <row r="85" spans="1:45" x14ac:dyDescent="0.35">
      <c r="A85" s="1" t="s">
        <v>248</v>
      </c>
      <c r="B85" s="1" t="s">
        <v>76</v>
      </c>
      <c r="H85" s="1">
        <v>1000</v>
      </c>
      <c r="I85" s="1">
        <v>1837.09</v>
      </c>
      <c r="AJ85" s="1">
        <f t="shared" si="1"/>
        <v>0</v>
      </c>
    </row>
    <row r="86" spans="1:45" x14ac:dyDescent="0.35">
      <c r="A86" s="1" t="s">
        <v>249</v>
      </c>
      <c r="B86" s="1" t="s">
        <v>76</v>
      </c>
      <c r="H86" s="1">
        <v>1000</v>
      </c>
      <c r="I86" s="1">
        <v>2837.09</v>
      </c>
      <c r="AJ86" s="1">
        <f t="shared" si="1"/>
        <v>0</v>
      </c>
    </row>
    <row r="87" spans="1:45" x14ac:dyDescent="0.35">
      <c r="A87" s="1" t="s">
        <v>250</v>
      </c>
      <c r="B87" s="1" t="s">
        <v>81</v>
      </c>
      <c r="C87" s="1" t="s">
        <v>251</v>
      </c>
      <c r="D87" s="1" t="s">
        <v>121</v>
      </c>
      <c r="E87" s="1" t="s">
        <v>266</v>
      </c>
      <c r="F87" s="1">
        <v>76.55</v>
      </c>
      <c r="I87" s="1">
        <v>2760.54</v>
      </c>
      <c r="N87" s="1">
        <v>20.6</v>
      </c>
      <c r="V87" s="1">
        <v>43.19</v>
      </c>
      <c r="AI87" s="1">
        <v>12.76</v>
      </c>
      <c r="AJ87" s="1">
        <f t="shared" si="1"/>
        <v>76.55</v>
      </c>
    </row>
    <row r="88" spans="1:45" x14ac:dyDescent="0.35">
      <c r="A88" s="1" t="s">
        <v>250</v>
      </c>
      <c r="B88" s="1" t="s">
        <v>81</v>
      </c>
      <c r="C88" s="1" t="s">
        <v>87</v>
      </c>
      <c r="D88" s="1" t="s">
        <v>247</v>
      </c>
      <c r="E88" s="1" t="s">
        <v>266</v>
      </c>
      <c r="F88" s="1">
        <v>789.24</v>
      </c>
      <c r="I88" s="1">
        <v>1971.3</v>
      </c>
      <c r="O88" s="1">
        <v>657.7</v>
      </c>
      <c r="AI88" s="1">
        <v>131.54</v>
      </c>
      <c r="AJ88" s="1">
        <f t="shared" si="1"/>
        <v>789.24</v>
      </c>
    </row>
    <row r="89" spans="1:45" x14ac:dyDescent="0.35">
      <c r="A89" s="1" t="s">
        <v>250</v>
      </c>
      <c r="B89" s="1" t="s">
        <v>81</v>
      </c>
      <c r="C89" s="1" t="s">
        <v>91</v>
      </c>
      <c r="D89" s="1" t="s">
        <v>92</v>
      </c>
      <c r="E89" s="1" t="s">
        <v>266</v>
      </c>
      <c r="F89" s="1">
        <v>15</v>
      </c>
      <c r="I89" s="1">
        <v>1956.3</v>
      </c>
      <c r="P89" s="1">
        <v>15</v>
      </c>
      <c r="AJ89" s="1">
        <f t="shared" si="1"/>
        <v>15</v>
      </c>
    </row>
    <row r="90" spans="1:45" x14ac:dyDescent="0.35">
      <c r="A90" s="1" t="s">
        <v>237</v>
      </c>
      <c r="B90" s="1" t="s">
        <v>73</v>
      </c>
      <c r="C90" s="1" t="s">
        <v>12</v>
      </c>
      <c r="D90" s="1" t="s">
        <v>238</v>
      </c>
      <c r="E90" s="1" t="s">
        <v>272</v>
      </c>
      <c r="F90" s="1">
        <v>47</v>
      </c>
      <c r="I90" s="1">
        <v>1909.3</v>
      </c>
      <c r="M90" s="1">
        <v>47</v>
      </c>
      <c r="AJ90" s="1">
        <f t="shared" si="1"/>
        <v>47</v>
      </c>
    </row>
    <row r="91" spans="1:45" x14ac:dyDescent="0.35">
      <c r="A91" s="1" t="s">
        <v>237</v>
      </c>
      <c r="B91" s="1" t="s">
        <v>81</v>
      </c>
      <c r="C91" s="1" t="s">
        <v>253</v>
      </c>
      <c r="D91" s="1" t="s">
        <v>263</v>
      </c>
      <c r="E91" s="1" t="s">
        <v>271</v>
      </c>
      <c r="F91" s="1">
        <v>1062</v>
      </c>
      <c r="I91" s="1">
        <v>847.3</v>
      </c>
      <c r="AF91" s="1">
        <v>1062</v>
      </c>
      <c r="AJ91" s="1">
        <f t="shared" si="1"/>
        <v>1062</v>
      </c>
    </row>
    <row r="92" spans="1:45" x14ac:dyDescent="0.35">
      <c r="A92" s="1" t="s">
        <v>252</v>
      </c>
      <c r="B92" s="1" t="s">
        <v>89</v>
      </c>
      <c r="C92" s="1" t="s">
        <v>264</v>
      </c>
      <c r="D92" s="1" t="s">
        <v>92</v>
      </c>
      <c r="F92" s="1">
        <v>15</v>
      </c>
      <c r="I92" s="1">
        <v>832.3</v>
      </c>
      <c r="P92" s="1">
        <v>15</v>
      </c>
      <c r="AJ92" s="1">
        <f t="shared" si="1"/>
        <v>15</v>
      </c>
    </row>
    <row r="93" spans="1:45" x14ac:dyDescent="0.35">
      <c r="A93" s="1" t="s">
        <v>254</v>
      </c>
      <c r="B93" s="1" t="s">
        <v>81</v>
      </c>
      <c r="C93" s="1" t="s">
        <v>102</v>
      </c>
      <c r="D93" s="1" t="s">
        <v>103</v>
      </c>
      <c r="F93" s="1">
        <v>347.05</v>
      </c>
      <c r="I93" s="1">
        <v>485.25</v>
      </c>
      <c r="J93" s="1">
        <v>347.05</v>
      </c>
      <c r="AJ93" s="1">
        <f t="shared" si="1"/>
        <v>347.05</v>
      </c>
    </row>
    <row r="94" spans="1:45" x14ac:dyDescent="0.35">
      <c r="A94" s="1" t="s">
        <v>254</v>
      </c>
      <c r="B94" s="1" t="s">
        <v>109</v>
      </c>
      <c r="C94" s="1" t="s">
        <v>203</v>
      </c>
      <c r="D94" s="1" t="s">
        <v>111</v>
      </c>
      <c r="F94" s="1">
        <v>6</v>
      </c>
      <c r="I94" s="1">
        <v>479.25</v>
      </c>
      <c r="S94" s="1">
        <v>6</v>
      </c>
      <c r="AJ94" s="1">
        <f t="shared" si="1"/>
        <v>6</v>
      </c>
    </row>
    <row r="95" spans="1:45" x14ac:dyDescent="0.35">
      <c r="AJ95" s="1">
        <f t="shared" si="1"/>
        <v>0</v>
      </c>
    </row>
    <row r="96" spans="1:45" x14ac:dyDescent="0.35">
      <c r="A96" s="1" t="s">
        <v>40</v>
      </c>
      <c r="F96" s="1">
        <v>17828.189999999999</v>
      </c>
      <c r="G96" s="1">
        <v>11245.12</v>
      </c>
      <c r="J96" s="2">
        <f>SUM(J12:J95)</f>
        <v>4427.5000000000009</v>
      </c>
      <c r="K96" s="2">
        <f t="shared" ref="K96:AG96" si="2">SUM(K12:K95)</f>
        <v>90.61999999999999</v>
      </c>
      <c r="L96" s="2">
        <f t="shared" si="2"/>
        <v>460</v>
      </c>
      <c r="M96" s="2">
        <f t="shared" si="2"/>
        <v>82</v>
      </c>
      <c r="N96" s="2">
        <f t="shared" si="2"/>
        <v>612.85</v>
      </c>
      <c r="O96" s="2">
        <f t="shared" si="2"/>
        <v>684.13</v>
      </c>
      <c r="P96" s="2">
        <f t="shared" si="2"/>
        <v>170</v>
      </c>
      <c r="Q96" s="2">
        <f t="shared" si="2"/>
        <v>468.91</v>
      </c>
      <c r="R96" s="2">
        <f t="shared" si="2"/>
        <v>154.19999999999999</v>
      </c>
      <c r="S96" s="2">
        <f t="shared" si="2"/>
        <v>71.400000000000006</v>
      </c>
      <c r="T96" s="1">
        <f t="shared" si="2"/>
        <v>545</v>
      </c>
      <c r="U96" s="2">
        <f t="shared" si="2"/>
        <v>411.37</v>
      </c>
      <c r="V96" s="2">
        <f t="shared" si="2"/>
        <v>80.69</v>
      </c>
      <c r="W96" s="2">
        <f t="shared" si="2"/>
        <v>357.49</v>
      </c>
      <c r="X96" s="1">
        <f t="shared" si="2"/>
        <v>0</v>
      </c>
      <c r="Y96" s="1">
        <f t="shared" si="2"/>
        <v>0</v>
      </c>
      <c r="Z96" s="1">
        <f t="shared" si="2"/>
        <v>0</v>
      </c>
      <c r="AA96" s="1">
        <f t="shared" si="2"/>
        <v>902.74</v>
      </c>
      <c r="AB96" s="1">
        <f t="shared" si="2"/>
        <v>4033</v>
      </c>
      <c r="AC96" s="1">
        <f t="shared" si="2"/>
        <v>0</v>
      </c>
      <c r="AD96" s="1">
        <f t="shared" si="2"/>
        <v>0</v>
      </c>
      <c r="AE96" s="8">
        <f t="shared" si="2"/>
        <v>1421.82</v>
      </c>
      <c r="AF96" s="1">
        <f t="shared" si="2"/>
        <v>1062</v>
      </c>
      <c r="AG96" s="1">
        <f t="shared" si="2"/>
        <v>0</v>
      </c>
      <c r="AI96" s="1">
        <f>SUM(AI12:AI95)</f>
        <v>1792.1699999999998</v>
      </c>
      <c r="AJ96" s="1">
        <v>17828.189999999999</v>
      </c>
      <c r="AK96" s="1">
        <f>SUM(AK10:AK95)</f>
        <v>10850</v>
      </c>
      <c r="AL96" s="1">
        <f t="shared" ref="AL96:AR96" si="3">SUM(AL10:AL95)</f>
        <v>320.12</v>
      </c>
      <c r="AM96" s="1">
        <f t="shared" si="3"/>
        <v>0</v>
      </c>
      <c r="AN96" s="1">
        <f t="shared" si="3"/>
        <v>0</v>
      </c>
      <c r="AO96" s="1">
        <f t="shared" si="3"/>
        <v>75</v>
      </c>
      <c r="AP96" s="1">
        <f t="shared" si="3"/>
        <v>0</v>
      </c>
      <c r="AQ96" s="1">
        <f t="shared" si="3"/>
        <v>4500</v>
      </c>
      <c r="AR96" s="1">
        <f t="shared" si="3"/>
        <v>0</v>
      </c>
      <c r="AS96" s="1">
        <v>11245.12</v>
      </c>
    </row>
    <row r="97" spans="1:36" s="8" customFormat="1" x14ac:dyDescent="0.35">
      <c r="J97" s="8">
        <f>J7-J96</f>
        <v>277.49999999999909</v>
      </c>
      <c r="K97" s="8">
        <f>K7-K96</f>
        <v>29.38000000000001</v>
      </c>
      <c r="L97" s="8">
        <f t="shared" ref="L97:AA97" si="4">L7-L96</f>
        <v>-220</v>
      </c>
      <c r="M97" s="8">
        <f t="shared" si="4"/>
        <v>-47</v>
      </c>
      <c r="N97" s="8">
        <f t="shared" si="4"/>
        <v>-137.85000000000002</v>
      </c>
      <c r="O97" s="8">
        <f t="shared" si="4"/>
        <v>-34.129999999999995</v>
      </c>
      <c r="P97" s="8">
        <f t="shared" si="4"/>
        <v>-20</v>
      </c>
      <c r="Q97" s="8">
        <f t="shared" si="4"/>
        <v>81.089999999999975</v>
      </c>
      <c r="R97" s="8">
        <f t="shared" si="4"/>
        <v>-24.199999999999989</v>
      </c>
      <c r="S97" s="8">
        <f t="shared" si="4"/>
        <v>0.59999999999999432</v>
      </c>
      <c r="T97" s="8">
        <f t="shared" si="4"/>
        <v>-545</v>
      </c>
      <c r="U97" s="8">
        <f t="shared" si="4"/>
        <v>-11.370000000000005</v>
      </c>
      <c r="V97" s="8">
        <f t="shared" si="4"/>
        <v>419.31</v>
      </c>
      <c r="W97" s="8">
        <f t="shared" si="4"/>
        <v>-57.490000000000009</v>
      </c>
      <c r="X97" s="8">
        <f t="shared" si="4"/>
        <v>120</v>
      </c>
      <c r="Y97" s="8">
        <f t="shared" si="4"/>
        <v>150</v>
      </c>
      <c r="Z97" s="8">
        <f t="shared" si="4"/>
        <v>400</v>
      </c>
      <c r="AA97" s="8">
        <f t="shared" si="4"/>
        <v>197.26</v>
      </c>
      <c r="AC97" s="8">
        <f>AC7-AC96</f>
        <v>0</v>
      </c>
      <c r="AD97" s="8">
        <f>SUM(AD7-AD96)</f>
        <v>250</v>
      </c>
      <c r="AE97" s="8">
        <f>AE6-AE96</f>
        <v>13430.18</v>
      </c>
      <c r="AF97" s="8">
        <f>AF6-AF96</f>
        <v>2195.06</v>
      </c>
      <c r="AG97" s="8">
        <f>AG7-AG96</f>
        <v>500</v>
      </c>
      <c r="AJ97" s="8">
        <f>SUM(J97:AG97)</f>
        <v>16953.34</v>
      </c>
    </row>
    <row r="98" spans="1:36" x14ac:dyDescent="0.35">
      <c r="U98" s="1" t="s">
        <v>50</v>
      </c>
      <c r="X98" s="1" t="s">
        <v>50</v>
      </c>
    </row>
    <row r="99" spans="1:36" x14ac:dyDescent="0.35">
      <c r="A99" s="17"/>
      <c r="B99" s="17"/>
      <c r="C99" s="18"/>
      <c r="D99" s="11"/>
      <c r="E99" s="17"/>
      <c r="F99" s="17"/>
      <c r="G99" s="12"/>
      <c r="H99" s="12"/>
    </row>
    <row r="100" spans="1:36" x14ac:dyDescent="0.35">
      <c r="A100" s="19"/>
      <c r="B100" s="17"/>
      <c r="C100" s="17"/>
      <c r="D100" s="11"/>
      <c r="E100" s="19"/>
      <c r="F100" s="17"/>
      <c r="G100" s="12"/>
      <c r="H100" s="12"/>
    </row>
    <row r="101" spans="1:36" x14ac:dyDescent="0.35">
      <c r="A101" s="17"/>
      <c r="B101" s="17"/>
      <c r="C101" s="17"/>
      <c r="D101" s="11"/>
      <c r="E101" s="17"/>
      <c r="F101" s="17"/>
      <c r="G101" s="12"/>
      <c r="H101" s="12"/>
    </row>
    <row r="102" spans="1:36" x14ac:dyDescent="0.35">
      <c r="A102" s="17"/>
      <c r="B102" s="17"/>
      <c r="C102" s="17"/>
      <c r="D102" s="11"/>
      <c r="E102" s="17"/>
      <c r="F102" s="17"/>
      <c r="G102" s="12"/>
      <c r="H102" s="12"/>
    </row>
    <row r="103" spans="1:36" x14ac:dyDescent="0.35">
      <c r="A103" s="17"/>
      <c r="B103" s="17"/>
      <c r="C103" s="17"/>
      <c r="D103" s="11"/>
      <c r="E103" s="17"/>
      <c r="F103" s="17"/>
      <c r="G103" s="12"/>
      <c r="H103" s="12"/>
    </row>
    <row r="104" spans="1:36" x14ac:dyDescent="0.35">
      <c r="A104" s="17"/>
      <c r="B104" s="17"/>
      <c r="C104" s="17"/>
      <c r="D104" s="11"/>
      <c r="E104" s="17"/>
      <c r="F104" s="17"/>
      <c r="G104" s="12"/>
      <c r="H104" s="12"/>
    </row>
    <row r="105" spans="1:36" x14ac:dyDescent="0.35">
      <c r="A105" s="17"/>
      <c r="B105" s="17"/>
      <c r="C105" s="17"/>
      <c r="D105" s="11"/>
      <c r="E105" s="17"/>
      <c r="F105" s="17"/>
      <c r="G105" s="12"/>
      <c r="H105" s="12"/>
    </row>
    <row r="106" spans="1:36" x14ac:dyDescent="0.35">
      <c r="A106" s="17"/>
      <c r="B106" s="17"/>
      <c r="C106" s="17"/>
      <c r="D106" s="11"/>
      <c r="E106" s="17"/>
      <c r="F106" s="17"/>
      <c r="G106" s="12"/>
      <c r="H106" s="12"/>
    </row>
    <row r="107" spans="1:36" x14ac:dyDescent="0.35">
      <c r="A107" s="17"/>
      <c r="B107" s="17"/>
      <c r="C107" s="17"/>
      <c r="D107" s="11"/>
      <c r="E107" s="17"/>
      <c r="F107" s="17"/>
      <c r="G107" s="12"/>
      <c r="H107" s="12"/>
    </row>
    <row r="108" spans="1:36" x14ac:dyDescent="0.35">
      <c r="A108" s="17"/>
      <c r="B108" s="17"/>
      <c r="C108" s="17"/>
      <c r="D108" s="11"/>
      <c r="E108" s="17"/>
      <c r="F108" s="17"/>
      <c r="G108" s="12"/>
      <c r="H108" s="12"/>
    </row>
    <row r="109" spans="1:36" x14ac:dyDescent="0.35">
      <c r="A109" s="17"/>
      <c r="B109" s="17"/>
      <c r="C109" s="17"/>
      <c r="D109" s="11"/>
      <c r="E109" s="17"/>
      <c r="F109" s="17"/>
      <c r="G109" s="12"/>
      <c r="H109" s="12"/>
    </row>
    <row r="110" spans="1:36" x14ac:dyDescent="0.35">
      <c r="A110" s="17"/>
      <c r="B110" s="17"/>
      <c r="C110" s="17"/>
      <c r="D110" s="11"/>
      <c r="E110" s="17"/>
      <c r="F110" s="19"/>
      <c r="G110" s="12"/>
      <c r="H110" s="12"/>
    </row>
    <row r="111" spans="1:36" x14ac:dyDescent="0.35">
      <c r="A111" s="17"/>
      <c r="B111" s="17"/>
      <c r="C111" s="17"/>
      <c r="D111" s="11"/>
      <c r="E111" s="17"/>
      <c r="F111" s="17"/>
      <c r="G111" s="12"/>
      <c r="H111" s="12"/>
    </row>
    <row r="112" spans="1:36" x14ac:dyDescent="0.35">
      <c r="A112" s="17"/>
      <c r="B112" s="17"/>
      <c r="C112" s="17"/>
      <c r="D112" s="11"/>
      <c r="E112" s="17"/>
      <c r="F112" s="17"/>
      <c r="G112" s="12"/>
      <c r="H112" s="12"/>
    </row>
    <row r="113" spans="1:8" x14ac:dyDescent="0.35">
      <c r="A113" s="17"/>
      <c r="B113" s="17"/>
      <c r="C113" s="17"/>
      <c r="D113" s="11"/>
      <c r="E113" s="17"/>
      <c r="F113" s="17"/>
      <c r="G113" s="12"/>
      <c r="H113" s="12"/>
    </row>
    <row r="114" spans="1:8" x14ac:dyDescent="0.35">
      <c r="A114" s="17"/>
      <c r="B114" s="17"/>
      <c r="C114" s="17"/>
      <c r="D114" s="11"/>
      <c r="E114" s="17"/>
      <c r="F114" s="17"/>
      <c r="G114" s="12"/>
      <c r="H114" s="12"/>
    </row>
    <row r="115" spans="1:8" x14ac:dyDescent="0.35">
      <c r="A115" s="17"/>
      <c r="B115" s="17"/>
      <c r="C115" s="17"/>
      <c r="D115" s="11"/>
      <c r="E115" s="17"/>
      <c r="F115" s="17"/>
      <c r="G115" s="12"/>
      <c r="H115" s="12"/>
    </row>
    <row r="116" spans="1:8" x14ac:dyDescent="0.35">
      <c r="A116" s="17"/>
      <c r="B116" s="17"/>
      <c r="C116" s="17"/>
      <c r="D116" s="11"/>
      <c r="E116" s="17"/>
      <c r="F116" s="17"/>
      <c r="G116" s="12"/>
      <c r="H116" s="12"/>
    </row>
    <row r="117" spans="1:8" x14ac:dyDescent="0.35">
      <c r="A117" s="11"/>
      <c r="B117" s="11"/>
      <c r="C117" s="11"/>
      <c r="D117" s="11"/>
      <c r="E117" s="17"/>
      <c r="F117" s="19"/>
    </row>
    <row r="118" spans="1:8" x14ac:dyDescent="0.35">
      <c r="A118" s="11"/>
      <c r="B118" s="11"/>
      <c r="C118" s="11"/>
      <c r="D118" s="11"/>
      <c r="E118" s="17"/>
      <c r="F118" s="17"/>
    </row>
    <row r="119" spans="1:8" x14ac:dyDescent="0.35">
      <c r="A119" s="11"/>
      <c r="B119" s="11"/>
      <c r="C119" s="11"/>
      <c r="D119" s="11"/>
      <c r="E119" s="17"/>
      <c r="F119" s="17"/>
    </row>
    <row r="120" spans="1:8" x14ac:dyDescent="0.35">
      <c r="A120" s="11"/>
      <c r="B120" s="11"/>
      <c r="C120" s="11"/>
      <c r="D120" s="11"/>
      <c r="E120" s="17"/>
      <c r="F120" s="17"/>
    </row>
    <row r="121" spans="1:8" x14ac:dyDescent="0.35">
      <c r="A121" s="11"/>
      <c r="B121" s="11"/>
      <c r="C121" s="11"/>
      <c r="D121" s="11"/>
      <c r="E121" s="17"/>
      <c r="F121" s="17"/>
    </row>
    <row r="122" spans="1:8" x14ac:dyDescent="0.35">
      <c r="A122" s="11"/>
      <c r="B122" s="11"/>
      <c r="C122" s="11"/>
      <c r="D122" s="11"/>
      <c r="E122" s="17"/>
      <c r="F122" s="17"/>
    </row>
    <row r="123" spans="1:8" x14ac:dyDescent="0.35">
      <c r="A123" s="11"/>
      <c r="B123" s="11"/>
      <c r="C123" s="11"/>
      <c r="D123" s="11"/>
      <c r="E123" s="11"/>
      <c r="F123" s="11"/>
    </row>
  </sheetData>
  <mergeCells count="5">
    <mergeCell ref="A4:I4"/>
    <mergeCell ref="J4:AJ4"/>
    <mergeCell ref="AK4:AS4"/>
    <mergeCell ref="A1:C1"/>
    <mergeCell ref="A2:B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6FB2C-9D83-4E56-88AF-B9F484F12E43}">
  <dimension ref="A1:F13"/>
  <sheetViews>
    <sheetView tabSelected="1" workbookViewId="0">
      <selection activeCell="F4" sqref="F4"/>
    </sheetView>
  </sheetViews>
  <sheetFormatPr defaultRowHeight="14.5" x14ac:dyDescent="0.35"/>
  <cols>
    <col min="1" max="1" width="11.08984375" customWidth="1"/>
    <col min="2" max="2" width="16.36328125" customWidth="1"/>
    <col min="3" max="3" width="11.36328125" customWidth="1"/>
  </cols>
  <sheetData>
    <row r="1" spans="1:6" x14ac:dyDescent="0.35">
      <c r="B1" t="s">
        <v>54</v>
      </c>
    </row>
    <row r="2" spans="1:6" x14ac:dyDescent="0.35">
      <c r="B2" t="s">
        <v>9</v>
      </c>
    </row>
    <row r="3" spans="1:6" x14ac:dyDescent="0.35">
      <c r="A3" t="s">
        <v>138</v>
      </c>
      <c r="D3" t="s">
        <v>164</v>
      </c>
      <c r="E3" t="s">
        <v>26</v>
      </c>
      <c r="F3" t="s">
        <v>163</v>
      </c>
    </row>
    <row r="4" spans="1:6" x14ac:dyDescent="0.35">
      <c r="A4" t="s">
        <v>219</v>
      </c>
      <c r="D4">
        <v>14852</v>
      </c>
    </row>
    <row r="5" spans="1:6" x14ac:dyDescent="0.35">
      <c r="A5" t="s">
        <v>150</v>
      </c>
      <c r="B5" t="s">
        <v>217</v>
      </c>
      <c r="C5" t="s">
        <v>256</v>
      </c>
      <c r="D5">
        <v>661</v>
      </c>
      <c r="E5">
        <v>132.19999999999999</v>
      </c>
      <c r="F5">
        <v>793.2</v>
      </c>
    </row>
    <row r="6" spans="1:6" x14ac:dyDescent="0.35">
      <c r="A6" t="s">
        <v>204</v>
      </c>
      <c r="B6" t="s">
        <v>90</v>
      </c>
      <c r="C6" t="s">
        <v>225</v>
      </c>
      <c r="D6">
        <v>16.34</v>
      </c>
      <c r="E6">
        <v>3.26</v>
      </c>
      <c r="F6">
        <v>19.600000000000001</v>
      </c>
    </row>
    <row r="7" spans="1:6" x14ac:dyDescent="0.35">
      <c r="A7" t="s">
        <v>204</v>
      </c>
      <c r="B7" t="s">
        <v>210</v>
      </c>
      <c r="C7" t="s">
        <v>255</v>
      </c>
      <c r="D7">
        <v>144</v>
      </c>
      <c r="E7">
        <v>28.8</v>
      </c>
      <c r="F7">
        <v>172.8</v>
      </c>
    </row>
    <row r="8" spans="1:6" x14ac:dyDescent="0.35">
      <c r="A8" t="s">
        <v>204</v>
      </c>
      <c r="B8" t="s">
        <v>217</v>
      </c>
      <c r="C8" t="s">
        <v>256</v>
      </c>
      <c r="D8">
        <v>486.03</v>
      </c>
      <c r="E8">
        <v>97.21</v>
      </c>
      <c r="F8">
        <v>583.24</v>
      </c>
    </row>
    <row r="9" spans="1:6" ht="29" x14ac:dyDescent="0.35">
      <c r="A9" t="s">
        <v>227</v>
      </c>
      <c r="B9" t="s">
        <v>228</v>
      </c>
      <c r="C9" s="24" t="s">
        <v>245</v>
      </c>
      <c r="D9">
        <v>114.45</v>
      </c>
      <c r="E9">
        <v>22.89</v>
      </c>
      <c r="F9">
        <v>137.34</v>
      </c>
    </row>
    <row r="12" spans="1:6" x14ac:dyDescent="0.35">
      <c r="A12" t="s">
        <v>40</v>
      </c>
      <c r="D12">
        <f>SUM(D5:D11)</f>
        <v>1421.82</v>
      </c>
      <c r="E12">
        <f>SUM(E5:E11)</f>
        <v>284.35999999999996</v>
      </c>
      <c r="F12">
        <f>SUM(F5:F11)</f>
        <v>1706.18</v>
      </c>
    </row>
    <row r="13" spans="1:6" x14ac:dyDescent="0.35">
      <c r="A13" t="s">
        <v>139</v>
      </c>
      <c r="D13" s="25">
        <f>D4-D12</f>
        <v>13430.18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B74F2-12A5-40E1-8D70-E52CE4E396D7}">
  <dimension ref="A1:F20"/>
  <sheetViews>
    <sheetView workbookViewId="0">
      <selection activeCell="H20" sqref="H20"/>
    </sheetView>
  </sheetViews>
  <sheetFormatPr defaultRowHeight="14.5" x14ac:dyDescent="0.35"/>
  <cols>
    <col min="2" max="2" width="12.1796875" customWidth="1"/>
  </cols>
  <sheetData>
    <row r="1" spans="1:6" ht="15" thickBot="1" x14ac:dyDescent="0.4">
      <c r="A1" s="56" t="s">
        <v>48</v>
      </c>
      <c r="B1" s="57"/>
      <c r="C1" s="57"/>
      <c r="D1" s="57"/>
      <c r="E1" s="57"/>
      <c r="F1" s="58"/>
    </row>
    <row r="2" spans="1:6" ht="29.5" thickBot="1" x14ac:dyDescent="0.4">
      <c r="A2" s="37"/>
      <c r="B2" s="45" t="s">
        <v>51</v>
      </c>
      <c r="C2" s="48" t="s">
        <v>63</v>
      </c>
      <c r="D2" s="48" t="s">
        <v>80</v>
      </c>
      <c r="E2" s="45" t="s">
        <v>62</v>
      </c>
      <c r="F2" s="45"/>
    </row>
    <row r="3" spans="1:6" x14ac:dyDescent="0.35">
      <c r="A3" s="38" t="s">
        <v>67</v>
      </c>
      <c r="B3" s="42"/>
      <c r="C3" s="42"/>
      <c r="D3" s="42"/>
      <c r="E3" s="42"/>
      <c r="F3" s="42">
        <v>40035.06</v>
      </c>
    </row>
    <row r="4" spans="1:6" x14ac:dyDescent="0.35">
      <c r="A4" s="39" t="s">
        <v>79</v>
      </c>
      <c r="B4" s="46" t="s">
        <v>97</v>
      </c>
      <c r="C4" s="43"/>
      <c r="D4" s="43">
        <v>4000</v>
      </c>
      <c r="E4" s="43"/>
      <c r="F4" s="43">
        <v>44035.06</v>
      </c>
    </row>
    <row r="5" spans="1:6" x14ac:dyDescent="0.35">
      <c r="A5" s="39" t="s">
        <v>112</v>
      </c>
      <c r="B5" s="43"/>
      <c r="C5" s="43"/>
      <c r="D5" s="43"/>
      <c r="E5" s="43"/>
      <c r="F5" s="43">
        <v>44035.06</v>
      </c>
    </row>
    <row r="6" spans="1:6" x14ac:dyDescent="0.35">
      <c r="A6" s="39" t="s">
        <v>108</v>
      </c>
      <c r="B6" s="43" t="s">
        <v>244</v>
      </c>
      <c r="C6" s="43"/>
      <c r="D6" s="43"/>
      <c r="E6" s="43">
        <v>293.17</v>
      </c>
      <c r="F6" s="43">
        <v>44328.23</v>
      </c>
    </row>
    <row r="7" spans="1:6" x14ac:dyDescent="0.35">
      <c r="A7" s="39" t="s">
        <v>113</v>
      </c>
      <c r="B7" s="47" t="s">
        <v>186</v>
      </c>
      <c r="C7" s="43">
        <v>1000</v>
      </c>
      <c r="D7" s="43"/>
      <c r="E7" s="43"/>
      <c r="F7" s="43">
        <v>43328.23</v>
      </c>
    </row>
    <row r="8" spans="1:6" x14ac:dyDescent="0.35">
      <c r="A8" s="39" t="s">
        <v>116</v>
      </c>
      <c r="B8" s="46" t="s">
        <v>186</v>
      </c>
      <c r="C8" s="43">
        <v>6000</v>
      </c>
      <c r="D8" s="43"/>
      <c r="E8" s="43"/>
      <c r="F8" s="43">
        <v>37328.230000000003</v>
      </c>
    </row>
    <row r="9" spans="1:6" x14ac:dyDescent="0.35">
      <c r="A9" s="39" t="s">
        <v>140</v>
      </c>
      <c r="B9" s="46" t="s">
        <v>212</v>
      </c>
      <c r="C9" s="43">
        <v>1100</v>
      </c>
      <c r="D9" s="43"/>
      <c r="E9" s="43"/>
      <c r="F9" s="43">
        <v>36228.230000000003</v>
      </c>
    </row>
    <row r="10" spans="1:6" x14ac:dyDescent="0.35">
      <c r="A10" s="39" t="s">
        <v>142</v>
      </c>
      <c r="B10" s="46" t="s">
        <v>212</v>
      </c>
      <c r="C10" s="43">
        <v>1000</v>
      </c>
      <c r="D10" s="43"/>
      <c r="E10" s="43"/>
      <c r="F10" s="43">
        <v>35228.230000000003</v>
      </c>
    </row>
    <row r="11" spans="1:6" x14ac:dyDescent="0.35">
      <c r="A11" s="39" t="s">
        <v>157</v>
      </c>
      <c r="B11" s="46" t="s">
        <v>212</v>
      </c>
      <c r="C11" s="43"/>
      <c r="D11" s="43">
        <v>5000</v>
      </c>
      <c r="E11" s="43"/>
      <c r="F11" s="43">
        <v>40228.230000000003</v>
      </c>
    </row>
    <row r="12" spans="1:6" x14ac:dyDescent="0.35">
      <c r="A12" s="39" t="s">
        <v>158</v>
      </c>
      <c r="B12" s="43" t="s">
        <v>214</v>
      </c>
      <c r="C12" s="43"/>
      <c r="D12" s="43"/>
      <c r="E12" s="43">
        <v>282.41000000000003</v>
      </c>
      <c r="F12" s="43">
        <v>40510.639999999999</v>
      </c>
    </row>
    <row r="13" spans="1:6" x14ac:dyDescent="0.35">
      <c r="A13" s="39" t="s">
        <v>176</v>
      </c>
      <c r="B13" s="46" t="s">
        <v>212</v>
      </c>
      <c r="C13" s="43">
        <v>1000</v>
      </c>
      <c r="D13" s="43"/>
      <c r="E13" s="43"/>
      <c r="F13" s="43">
        <v>39510.639999999999</v>
      </c>
    </row>
    <row r="14" spans="1:6" x14ac:dyDescent="0.35">
      <c r="A14" s="39" t="s">
        <v>197</v>
      </c>
      <c r="B14" s="43" t="s">
        <v>242</v>
      </c>
      <c r="C14" s="43">
        <v>2500</v>
      </c>
      <c r="D14" s="43"/>
      <c r="E14" s="43"/>
      <c r="F14" s="43">
        <v>37010.639999999999</v>
      </c>
    </row>
    <row r="15" spans="1:6" x14ac:dyDescent="0.35">
      <c r="A15" s="39" t="s">
        <v>220</v>
      </c>
      <c r="B15" s="43" t="s">
        <v>244</v>
      </c>
      <c r="C15" s="43"/>
      <c r="D15" s="43"/>
      <c r="E15" s="43">
        <v>258.37</v>
      </c>
      <c r="F15" s="43">
        <v>37269.01</v>
      </c>
    </row>
    <row r="16" spans="1:6" x14ac:dyDescent="0.35">
      <c r="A16" s="39" t="s">
        <v>229</v>
      </c>
      <c r="B16" s="43"/>
      <c r="C16" s="43">
        <v>1000</v>
      </c>
      <c r="D16" s="43"/>
      <c r="E16" s="43"/>
      <c r="F16" s="43">
        <v>36269.01</v>
      </c>
    </row>
    <row r="17" spans="1:6" x14ac:dyDescent="0.35">
      <c r="A17" s="39" t="s">
        <v>248</v>
      </c>
      <c r="B17" s="43"/>
      <c r="C17" s="43">
        <v>1000</v>
      </c>
      <c r="D17" s="43"/>
      <c r="E17" s="43"/>
      <c r="F17" s="43">
        <v>35269.01</v>
      </c>
    </row>
    <row r="18" spans="1:6" x14ac:dyDescent="0.35">
      <c r="A18" s="39" t="s">
        <v>249</v>
      </c>
      <c r="B18" s="43"/>
      <c r="C18" s="43">
        <v>1000</v>
      </c>
      <c r="D18" s="43"/>
      <c r="E18" s="43"/>
      <c r="F18" s="43">
        <v>34269.01</v>
      </c>
    </row>
    <row r="19" spans="1:6" ht="15" thickBot="1" x14ac:dyDescent="0.4">
      <c r="A19" s="40" t="s">
        <v>254</v>
      </c>
      <c r="B19" s="44"/>
      <c r="C19" s="44"/>
      <c r="D19" s="44"/>
      <c r="E19" s="44">
        <v>228.13</v>
      </c>
      <c r="F19" s="44">
        <v>34497.14</v>
      </c>
    </row>
    <row r="20" spans="1:6" ht="15" thickBot="1" x14ac:dyDescent="0.4">
      <c r="A20" s="40" t="s">
        <v>40</v>
      </c>
      <c r="B20" s="45"/>
      <c r="C20" s="45">
        <f>SUM(C3:C19)</f>
        <v>15600</v>
      </c>
      <c r="D20" s="45">
        <f>SUM(D3:D19)</f>
        <v>9000</v>
      </c>
      <c r="E20" s="41">
        <f>SUM(E3:E19)</f>
        <v>1062.08</v>
      </c>
      <c r="F20" s="45"/>
    </row>
  </sheetData>
  <mergeCells count="1">
    <mergeCell ref="A1:F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7A5EB-2BC6-40B6-BB04-E008947CA8A2}">
  <dimension ref="A1:E8"/>
  <sheetViews>
    <sheetView workbookViewId="0">
      <selection activeCell="H7" sqref="H7"/>
    </sheetView>
  </sheetViews>
  <sheetFormatPr defaultRowHeight="14.5" x14ac:dyDescent="0.35"/>
  <cols>
    <col min="2" max="2" width="20.7265625" customWidth="1"/>
  </cols>
  <sheetData>
    <row r="1" spans="1:5" ht="15" thickBot="1" x14ac:dyDescent="0.4">
      <c r="A1" s="59" t="s">
        <v>257</v>
      </c>
      <c r="B1" s="60"/>
      <c r="C1" s="60"/>
      <c r="D1" s="60"/>
      <c r="E1" s="61"/>
    </row>
    <row r="2" spans="1:5" ht="15" thickBot="1" x14ac:dyDescent="0.4">
      <c r="A2" s="45"/>
      <c r="B2" s="45"/>
      <c r="C2" s="45" t="s">
        <v>258</v>
      </c>
      <c r="D2" s="45" t="s">
        <v>8</v>
      </c>
      <c r="E2" s="45" t="s">
        <v>139</v>
      </c>
    </row>
    <row r="3" spans="1:5" x14ac:dyDescent="0.35">
      <c r="A3" s="43" t="s">
        <v>260</v>
      </c>
      <c r="B3" s="43"/>
      <c r="C3" s="43">
        <v>3257.1</v>
      </c>
      <c r="D3" s="43"/>
      <c r="E3" s="43">
        <v>3257.1</v>
      </c>
    </row>
    <row r="4" spans="1:5" ht="29" x14ac:dyDescent="0.35">
      <c r="A4" s="50" t="s">
        <v>237</v>
      </c>
      <c r="B4" s="49" t="s">
        <v>259</v>
      </c>
      <c r="C4" s="43"/>
      <c r="D4" s="43">
        <v>1062</v>
      </c>
      <c r="E4" s="43">
        <v>2195.1</v>
      </c>
    </row>
    <row r="5" spans="1:5" x14ac:dyDescent="0.35">
      <c r="A5" s="43"/>
      <c r="B5" s="43"/>
      <c r="C5" s="43"/>
      <c r="D5" s="43"/>
      <c r="E5" s="43"/>
    </row>
    <row r="6" spans="1:5" x14ac:dyDescent="0.35">
      <c r="A6" s="43"/>
      <c r="B6" s="43"/>
      <c r="C6" s="43"/>
      <c r="D6" s="43"/>
      <c r="E6" s="43"/>
    </row>
    <row r="7" spans="1:5" x14ac:dyDescent="0.35">
      <c r="A7" s="43"/>
      <c r="B7" s="43"/>
      <c r="C7" s="43"/>
      <c r="D7" s="43"/>
      <c r="E7" s="43"/>
    </row>
    <row r="8" spans="1:5" ht="15" thickBot="1" x14ac:dyDescent="0.4">
      <c r="A8" s="44"/>
      <c r="B8" s="44"/>
      <c r="C8" s="44"/>
      <c r="D8" s="44"/>
      <c r="E8" s="44"/>
    </row>
  </sheetData>
  <mergeCells count="1">
    <mergeCell ref="A1:E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AEF895-CFCD-4A4E-BEC2-86425CEF424F}">
  <dimension ref="A1:M16"/>
  <sheetViews>
    <sheetView workbookViewId="0">
      <selection activeCell="J11" sqref="J11"/>
    </sheetView>
  </sheetViews>
  <sheetFormatPr defaultRowHeight="14.5" x14ac:dyDescent="0.35"/>
  <cols>
    <col min="4" max="4" width="11" customWidth="1"/>
    <col min="5" max="5" width="12.81640625" customWidth="1"/>
    <col min="6" max="6" width="14.1796875" customWidth="1"/>
    <col min="8" max="8" width="11" customWidth="1"/>
    <col min="9" max="9" width="14" customWidth="1"/>
  </cols>
  <sheetData>
    <row r="1" spans="1:13" x14ac:dyDescent="0.35">
      <c r="A1" s="22" t="s">
        <v>41</v>
      </c>
      <c r="B1" s="9"/>
      <c r="C1" s="9"/>
      <c r="D1" s="9"/>
      <c r="E1" s="9"/>
      <c r="F1" s="9"/>
      <c r="G1" s="15"/>
      <c r="H1" s="26"/>
      <c r="I1" s="51"/>
      <c r="J1" s="51"/>
    </row>
    <row r="2" spans="1:13" x14ac:dyDescent="0.35">
      <c r="A2" s="13"/>
      <c r="B2" s="13"/>
      <c r="C2" s="20">
        <v>44986</v>
      </c>
      <c r="D2" s="13" t="s">
        <v>58</v>
      </c>
      <c r="E2" s="13" t="s">
        <v>61</v>
      </c>
      <c r="F2" s="13" t="s">
        <v>59</v>
      </c>
      <c r="G2" s="20">
        <v>45352</v>
      </c>
      <c r="H2" s="13" t="s">
        <v>100</v>
      </c>
      <c r="I2" s="13" t="s">
        <v>169</v>
      </c>
      <c r="J2" s="13" t="s">
        <v>139</v>
      </c>
    </row>
    <row r="3" spans="1:13" x14ac:dyDescent="0.35">
      <c r="A3" s="10" t="s">
        <v>42</v>
      </c>
      <c r="B3" s="10"/>
      <c r="C3" s="10"/>
      <c r="D3" s="10"/>
      <c r="E3" s="10"/>
      <c r="F3" s="10"/>
      <c r="G3" s="16"/>
      <c r="H3" s="28"/>
      <c r="I3" s="28"/>
      <c r="J3" s="27"/>
    </row>
    <row r="4" spans="1:13" x14ac:dyDescent="0.35">
      <c r="A4" s="10" t="s">
        <v>23</v>
      </c>
      <c r="B4" s="10"/>
      <c r="C4" s="10">
        <v>800</v>
      </c>
      <c r="D4" s="10">
        <v>400</v>
      </c>
      <c r="E4" s="10"/>
      <c r="F4" s="10"/>
      <c r="G4" s="10">
        <v>1200</v>
      </c>
      <c r="H4" s="10">
        <v>400</v>
      </c>
      <c r="I4" s="28"/>
      <c r="J4" s="27">
        <v>1600</v>
      </c>
    </row>
    <row r="5" spans="1:13" x14ac:dyDescent="0.35">
      <c r="A5" s="10" t="s">
        <v>43</v>
      </c>
      <c r="B5" s="10"/>
      <c r="C5" s="10">
        <v>2600</v>
      </c>
      <c r="D5" s="10"/>
      <c r="E5" s="10"/>
      <c r="F5" s="10">
        <v>176.53</v>
      </c>
      <c r="G5" s="29">
        <v>2423.4699999999998</v>
      </c>
      <c r="H5" s="28"/>
      <c r="I5" s="28"/>
      <c r="J5" s="27">
        <v>2423</v>
      </c>
    </row>
    <row r="6" spans="1:13" x14ac:dyDescent="0.35">
      <c r="A6" s="10" t="s">
        <v>44</v>
      </c>
      <c r="B6" s="10"/>
      <c r="C6" s="10">
        <v>3279</v>
      </c>
      <c r="D6" s="10">
        <v>2000</v>
      </c>
      <c r="E6" s="10"/>
      <c r="F6" s="10"/>
      <c r="G6" s="10">
        <v>5279</v>
      </c>
      <c r="H6" s="10">
        <v>1100</v>
      </c>
      <c r="I6" s="28">
        <v>-902.74</v>
      </c>
      <c r="J6" s="27">
        <v>5476</v>
      </c>
    </row>
    <row r="7" spans="1:13" x14ac:dyDescent="0.35">
      <c r="A7" s="10" t="s">
        <v>56</v>
      </c>
      <c r="B7" s="10"/>
      <c r="C7" s="10">
        <v>4033</v>
      </c>
      <c r="D7" s="10"/>
      <c r="E7" s="10"/>
      <c r="F7" s="10"/>
      <c r="G7" s="29">
        <v>4033</v>
      </c>
      <c r="H7" s="28"/>
      <c r="I7" s="28">
        <v>-4033</v>
      </c>
      <c r="J7" s="27">
        <v>0</v>
      </c>
      <c r="K7" s="31" t="s">
        <v>168</v>
      </c>
    </row>
    <row r="8" spans="1:13" ht="24.5" x14ac:dyDescent="0.35">
      <c r="A8" s="10" t="s">
        <v>47</v>
      </c>
      <c r="B8" s="10"/>
      <c r="C8" s="10">
        <v>300</v>
      </c>
      <c r="D8" s="10">
        <v>500</v>
      </c>
      <c r="E8" s="10"/>
      <c r="F8" s="21" t="s">
        <v>60</v>
      </c>
      <c r="G8" s="10"/>
      <c r="H8" s="10">
        <v>658.95</v>
      </c>
      <c r="I8" s="10" t="s">
        <v>170</v>
      </c>
      <c r="J8" s="27">
        <v>0</v>
      </c>
      <c r="K8" t="s">
        <v>136</v>
      </c>
      <c r="M8" s="31" t="s">
        <v>171</v>
      </c>
    </row>
    <row r="9" spans="1:13" x14ac:dyDescent="0.35">
      <c r="A9" s="10" t="s">
        <v>21</v>
      </c>
      <c r="B9" s="10"/>
      <c r="C9" s="10">
        <v>1060</v>
      </c>
      <c r="D9" s="10"/>
      <c r="E9" s="10"/>
      <c r="F9" s="21">
        <v>673.77</v>
      </c>
      <c r="G9" s="10"/>
      <c r="H9" s="10">
        <v>506.23</v>
      </c>
      <c r="I9" s="10" t="s">
        <v>170</v>
      </c>
      <c r="J9" s="27">
        <v>0</v>
      </c>
      <c r="K9" t="s">
        <v>136</v>
      </c>
      <c r="M9" s="31" t="s">
        <v>166</v>
      </c>
    </row>
    <row r="10" spans="1:13" x14ac:dyDescent="0.35">
      <c r="A10" s="10" t="s">
        <v>18</v>
      </c>
      <c r="B10" s="10"/>
      <c r="C10" s="10">
        <v>260</v>
      </c>
      <c r="D10" s="10">
        <v>300</v>
      </c>
      <c r="E10" s="10"/>
      <c r="F10" s="10">
        <v>436.37</v>
      </c>
      <c r="G10" s="10"/>
      <c r="H10" s="10">
        <v>523.63</v>
      </c>
      <c r="I10" s="10" t="s">
        <v>170</v>
      </c>
      <c r="J10" s="27">
        <v>0</v>
      </c>
      <c r="K10" t="s">
        <v>136</v>
      </c>
      <c r="M10" s="31" t="s">
        <v>167</v>
      </c>
    </row>
    <row r="11" spans="1:13" x14ac:dyDescent="0.35">
      <c r="A11" s="10" t="s">
        <v>52</v>
      </c>
      <c r="B11" s="10"/>
      <c r="C11" s="10">
        <v>250</v>
      </c>
      <c r="D11" s="10"/>
      <c r="E11" s="10"/>
      <c r="F11" s="10"/>
      <c r="G11" s="10">
        <v>678</v>
      </c>
      <c r="H11" s="10">
        <v>250</v>
      </c>
      <c r="I11" s="28">
        <v>-994.25</v>
      </c>
      <c r="J11" s="27">
        <v>184</v>
      </c>
      <c r="K11" t="s">
        <v>137</v>
      </c>
    </row>
    <row r="12" spans="1:13" x14ac:dyDescent="0.35">
      <c r="A12" s="10" t="s">
        <v>45</v>
      </c>
      <c r="B12" s="10"/>
      <c r="C12" s="10">
        <v>378</v>
      </c>
      <c r="D12" s="10">
        <v>300</v>
      </c>
      <c r="E12" s="10"/>
      <c r="F12" s="10"/>
      <c r="G12" s="10">
        <v>-678</v>
      </c>
      <c r="H12" s="10">
        <v>300</v>
      </c>
      <c r="I12" s="10" t="s">
        <v>172</v>
      </c>
      <c r="J12" s="27">
        <v>0</v>
      </c>
      <c r="K12" s="31" t="s">
        <v>165</v>
      </c>
    </row>
    <row r="13" spans="1:13" x14ac:dyDescent="0.35">
      <c r="A13" s="10" t="s">
        <v>187</v>
      </c>
      <c r="B13" s="10"/>
      <c r="C13" s="10"/>
      <c r="D13" s="10"/>
      <c r="E13" s="10"/>
      <c r="F13" s="10"/>
      <c r="G13" s="10"/>
      <c r="H13" s="28"/>
      <c r="I13" s="28"/>
      <c r="J13" s="27">
        <v>250</v>
      </c>
    </row>
    <row r="14" spans="1:13" x14ac:dyDescent="0.35">
      <c r="A14" s="10" t="s">
        <v>54</v>
      </c>
      <c r="B14" s="10"/>
      <c r="C14" s="10"/>
      <c r="D14" s="10"/>
      <c r="E14" s="10">
        <v>14852</v>
      </c>
      <c r="F14" s="10"/>
      <c r="G14" s="29">
        <v>14852</v>
      </c>
      <c r="H14" s="28"/>
      <c r="I14" s="28"/>
      <c r="J14" s="27">
        <v>13430</v>
      </c>
    </row>
    <row r="15" spans="1:13" x14ac:dyDescent="0.35">
      <c r="A15" s="10" t="s">
        <v>57</v>
      </c>
      <c r="B15" s="10"/>
      <c r="C15" s="10"/>
      <c r="D15" s="10"/>
      <c r="E15" s="10">
        <v>3257.06</v>
      </c>
      <c r="F15" s="10"/>
      <c r="G15" s="29">
        <v>3257.06</v>
      </c>
      <c r="H15" s="28"/>
      <c r="I15" s="28"/>
      <c r="J15" s="27">
        <v>2195</v>
      </c>
    </row>
    <row r="16" spans="1:13" x14ac:dyDescent="0.35">
      <c r="A16" s="10" t="s">
        <v>46</v>
      </c>
      <c r="B16" s="10"/>
      <c r="C16" s="10"/>
      <c r="D16" s="10"/>
      <c r="E16" s="10"/>
      <c r="F16" s="10"/>
      <c r="G16" s="10">
        <f>SUM(G4:G15)</f>
        <v>31044.530000000002</v>
      </c>
      <c r="H16" s="28"/>
      <c r="I16" s="28"/>
      <c r="J16" s="27">
        <f>SUM(J4:J15)</f>
        <v>25558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CASHBOOK 24-25</vt:lpstr>
      <vt:lpstr>Awards for All Grant</vt:lpstr>
      <vt:lpstr>Instant Access</vt:lpstr>
      <vt:lpstr>Le Barroux</vt:lpstr>
      <vt:lpstr>Reserves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Parish Clerk Much Marcle UK</dc:creator>
  <cp:lastModifiedBy>Rachel Freestone</cp:lastModifiedBy>
  <dcterms:created xsi:type="dcterms:W3CDTF">2023-05-03T13:01:22Z</dcterms:created>
  <dcterms:modified xsi:type="dcterms:W3CDTF">2025-05-02T15:27:26Z</dcterms:modified>
</cp:coreProperties>
</file>